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35" yWindow="65341" windowWidth="15480" windowHeight="11400" firstSheet="1" activeTab="1"/>
  </bookViews>
  <sheets>
    <sheet name="зміст" sheetId="1" r:id="rId1"/>
    <sheet name="9_1" sheetId="2" r:id="rId2"/>
    <sheet name="Z9_1" sheetId="3" state="hidden" r:id="rId3"/>
  </sheets>
  <externalReferences>
    <externalReference r:id="rId6"/>
  </externalReferences>
  <definedNames>
    <definedName name="_Z1">#REF!</definedName>
    <definedName name="S2_2_СУМА">#REF!</definedName>
    <definedName name="Z1_1">#REF!</definedName>
    <definedName name="Z1_2">#REF!</definedName>
    <definedName name="Z1_3">#REF!</definedName>
    <definedName name="Z1_5">#REF!</definedName>
    <definedName name="Z1_5_2">#REF!</definedName>
    <definedName name="Z1_6_1">#REF!</definedName>
    <definedName name="Z1_6_2">#REF!</definedName>
    <definedName name="Z1_6_3">#REF!</definedName>
    <definedName name="Z1_6_4">#REF!</definedName>
    <definedName name="Z2_1">#REF!</definedName>
    <definedName name="Z2_2">#REF!</definedName>
    <definedName name="Z2_3">#REF!</definedName>
    <definedName name="Z2_4">#REF!</definedName>
    <definedName name="Z4_1">#REF!</definedName>
    <definedName name="Z4_2">#REF!</definedName>
    <definedName name="Z4_3">#REF!</definedName>
    <definedName name="Z5_1">#REF!</definedName>
    <definedName name="Z5_2">#REF!</definedName>
    <definedName name="Z5_3">#REF!</definedName>
    <definedName name="Z6_1">#REF!</definedName>
    <definedName name="Z6_2">#REF!</definedName>
    <definedName name="Z6_3">#REF!</definedName>
    <definedName name="Z6_4">#REF!</definedName>
    <definedName name="Z7_1">#REF!</definedName>
    <definedName name="Z7_2">#REF!</definedName>
    <definedName name="Z7_3">#REF!</definedName>
    <definedName name="Z8_1">#REF!</definedName>
    <definedName name="Z8_2">#REF!</definedName>
    <definedName name="Z9_1">'Z9_1'!$A$1:$D$28</definedName>
    <definedName name="Z9_2">#REF!</definedName>
    <definedName name="_xlnm.Print_Area" localSheetId="1">'9_1'!$A$1:$P$39</definedName>
  </definedNames>
  <calcPr fullCalcOnLoad="1"/>
</workbook>
</file>

<file path=xl/sharedStrings.xml><?xml version="1.0" encoding="utf-8"?>
<sst xmlns="http://schemas.openxmlformats.org/spreadsheetml/2006/main" count="143" uniqueCount="133">
  <si>
    <t xml:space="preserve">Таблиця 1. </t>
  </si>
  <si>
    <t>Кількість справ та матеріалів, що надійшли до апеляційних та місцевих загальних судів</t>
  </si>
  <si>
    <t xml:space="preserve">Таблиця 1.1 </t>
  </si>
  <si>
    <t>Надходження справ і матеріалів до місцевих загальних судів (у розрізі судів, регіонів)</t>
  </si>
  <si>
    <t>Таблиця 1.1.1</t>
  </si>
  <si>
    <t>Середньомісячне надходження на одного суддю місцевого загального суду</t>
  </si>
  <si>
    <t>Таблиця 1.2</t>
  </si>
  <si>
    <t>Надходження справ та матеріалів до апеляційних загальних судів</t>
  </si>
  <si>
    <t>Таблиця 1.2.1</t>
  </si>
  <si>
    <t>Середньомісячне надходження на одного суддю апеляційного загального суду.</t>
  </si>
  <si>
    <t>Таблиця 1.3</t>
  </si>
  <si>
    <t>Надходження справ і матеріалів до окружних та апеляційних адміністративних судів.</t>
  </si>
  <si>
    <t>Таблиця 1.3.1</t>
  </si>
  <si>
    <t>Середньомісячне надходження справ та матеріалів на одного суддю окружного та апеляційного адміністративного суду</t>
  </si>
  <si>
    <t xml:space="preserve">Таблиця 1.4 </t>
  </si>
  <si>
    <t>Надходження справ і матеріалів до місцевих та апеляційних господарських судів</t>
  </si>
  <si>
    <t xml:space="preserve">Таблиця 1.5 </t>
  </si>
  <si>
    <t>Кількість розглянутих апеляційними та місцевими судами справ та матеріалів (з постановленням вироку, ухваленням рішення, постанови, ухвали)</t>
  </si>
  <si>
    <t>Таблиця 1.5.1</t>
  </si>
  <si>
    <t>Оперативність розгляду справ місцевими загальними судами</t>
  </si>
  <si>
    <t>Таблиця 1.5.2</t>
  </si>
  <si>
    <t>Оперативність розгляду справ окружними адміністративними судами</t>
  </si>
  <si>
    <t>Таблиця 1.6.1.</t>
  </si>
  <si>
    <t>Кількість справ і матеріалів, що знаходились на розгляді в місцевих загальних судах</t>
  </si>
  <si>
    <t>Таблиця 1.6.2.</t>
  </si>
  <si>
    <t>Кількість справ і матеріалів, що знаходились на розгляді в апеляційних загальних судах</t>
  </si>
  <si>
    <t>Таблиця 1.6.3.</t>
  </si>
  <si>
    <t xml:space="preserve">Кількість справ і матеріалів, що знаходились на розгляді в адміністративних судах </t>
  </si>
  <si>
    <t>Таблиця 1.6.4.</t>
  </si>
  <si>
    <t xml:space="preserve">Кількість справ і матеріалів, що знаходились на розгляді в господарських судах </t>
  </si>
  <si>
    <t xml:space="preserve">Таблиця 2.1 </t>
  </si>
  <si>
    <t>Розгляд місцевими загальними судами кримінальних справ</t>
  </si>
  <si>
    <t xml:space="preserve">Таблиця 2.2 </t>
  </si>
  <si>
    <t>Кількість кримінальних справ, повернених судами першої інстанції (без урахування справ, що порушуються не інакше як за скаргою потерпілого)</t>
  </si>
  <si>
    <t>Таблиця 2.3</t>
  </si>
  <si>
    <t>Кримінальні справи, призначені до розгляду місцевими судами з порушенням строків, передбачених статтями 241, 256 КПК України</t>
  </si>
  <si>
    <t>Таблиця 2.4</t>
  </si>
  <si>
    <t>Кількість нерозглянутих кримінальних справ місцевими загальними судами</t>
  </si>
  <si>
    <t>Таблиця 3.1</t>
  </si>
  <si>
    <t>Розгляд адміністративних справ місцевими загальними судами</t>
  </si>
  <si>
    <t>Таблиця 3.2.1</t>
  </si>
  <si>
    <t>Кількість адміністративних справ, провадження в яких закінчено місцевими загальними судами, у тому числі понад строки, встановлені КАС України</t>
  </si>
  <si>
    <t>Таблиця 3.2.2</t>
  </si>
  <si>
    <t>Кількість адміністративних справ, провадження в яких закінчено окружними адміністративними судами, у тому числі понад строки, встановлені КАС України</t>
  </si>
  <si>
    <t>Таблиця 3.3.1</t>
  </si>
  <si>
    <t xml:space="preserve">Кількість нерозглянутих адміністративних справ місцевими загальними судами </t>
  </si>
  <si>
    <t>Таблиця 3.3.2</t>
  </si>
  <si>
    <t xml:space="preserve">Кількість нерозглянутих адміністративних справ окружними адміністративними судами </t>
  </si>
  <si>
    <t xml:space="preserve">Таблиця 4.1 </t>
  </si>
  <si>
    <t>Розгляд місцевими загальними судами справ у порядку цивільного судочинства</t>
  </si>
  <si>
    <t xml:space="preserve">Таблиця 4.2 </t>
  </si>
  <si>
    <t>Кількість цивільних справ і заяв, провадження в яких закінчено місцевими судами, у тому числі понад строки, встановлені ЦПК України</t>
  </si>
  <si>
    <t xml:space="preserve">Таблиця 4.3 </t>
  </si>
  <si>
    <t>Кількість нерозглянутих місцевими судами цивільних справ позовного та окремого провадження</t>
  </si>
  <si>
    <t xml:space="preserve">Таблиця 5.1 </t>
  </si>
  <si>
    <t>Розгляд місцевими судами справ про адміністративні правопорушення</t>
  </si>
  <si>
    <t xml:space="preserve">Таблиця 5.2 </t>
  </si>
  <si>
    <t>Кількість осіб, щодо яких розглянуто справи про адміністративні правопорушення</t>
  </si>
  <si>
    <t xml:space="preserve">Таблиця 5.3 </t>
  </si>
  <si>
    <t>Інформація щодо розгляду місцевими загальними судами справ про адміністративні правопорушення  та перегляд в порядку апеляції справ про  адміністративні правопорушення</t>
  </si>
  <si>
    <t>Таблиця 6.1</t>
  </si>
  <si>
    <t>Розгляд місцевими господарськими судами справ</t>
  </si>
  <si>
    <t>Таблиця 6.2</t>
  </si>
  <si>
    <t>Кількість розглянутих місцевими господарськими судами справ, понад строки, встановлені ГПК України</t>
  </si>
  <si>
    <t>Таблиця 6.3</t>
  </si>
  <si>
    <t>Кількість нерозглянутих місцевими господарськими   судами справ</t>
  </si>
  <si>
    <t>Таблиця 6.4</t>
  </si>
  <si>
    <t>Загальна кількість справ про відновлення платоспроможності боржників або визнання їх банкрутами, які знаходились на розгляді у місцевих господарських судах</t>
  </si>
  <si>
    <t xml:space="preserve">Таблиця 7.1 </t>
  </si>
  <si>
    <t>Якість розгляду кримінальних справ місцевими судами. Результати перегляду апеляційним судом вироків місцевих судів (за кількістю осіб)</t>
  </si>
  <si>
    <t xml:space="preserve">Таблиця 7.2 </t>
  </si>
  <si>
    <t>Результати перегляду апеляційними судами ухвал (постанов) місцевих судів у кримінальних справах</t>
  </si>
  <si>
    <t xml:space="preserve">Таблиця 7.3 </t>
  </si>
  <si>
    <t>Результати перегляду апеляційними судами вироків місцевих судів (за кількістю осіб) у справах про злочини, вчинені неповнолітніми</t>
  </si>
  <si>
    <t xml:space="preserve">Таблиця 8.1 </t>
  </si>
  <si>
    <t>Якість розгляду адміністративних справ місцевими загальними судами. Скасовано та змінено апеляційними судами постанов місцевих загальних судів</t>
  </si>
  <si>
    <t>Таблиця 8.2</t>
  </si>
  <si>
    <t>Якість розгляду адміністративних справ окружними адміністративними судами. Скасовано та змінено апеляційними адміністративними судами постанов окружних адміністративних судів</t>
  </si>
  <si>
    <t>Таблиця 8.3</t>
  </si>
  <si>
    <t>Результати перегляду апеляційними судами ухвал, постановлених місцевими загальними судами в адміністративних справах</t>
  </si>
  <si>
    <t xml:space="preserve">       </t>
  </si>
  <si>
    <t>Таблиця 8.4</t>
  </si>
  <si>
    <t xml:space="preserve">Результати перегляду апеляційними судами ухвал, постановлених окружними адміністративними судами </t>
  </si>
  <si>
    <t xml:space="preserve">Таблиця 9.1 </t>
  </si>
  <si>
    <t>Якість розгляду місцевими загальними судами цивільних справ. Скасовано та змінено апеляційними загальними судами рішень місцевих загальних судів</t>
  </si>
  <si>
    <t>Таблиця 9.2</t>
  </si>
  <si>
    <t>Результати перегляду апеляційними судами ухвал у цивільних справах, постановлених місцевими загальними судами</t>
  </si>
  <si>
    <t>Таблиця 9.1</t>
  </si>
  <si>
    <t>Якість розгляду місцевими загальними судами цивільних справ</t>
  </si>
  <si>
    <t>Скасовано та змінено апеляційними загальними судами рішень місцевих загальних судів</t>
  </si>
  <si>
    <t>№ з/п</t>
  </si>
  <si>
    <t>Область
(регіон)</t>
  </si>
  <si>
    <t>Розглянуто справ місцевими судами з постановленням рішення</t>
  </si>
  <si>
    <t>Усього скасовано рішень суду</t>
  </si>
  <si>
    <t>Усього змінено рішень суду</t>
  </si>
  <si>
    <t>УСЬОГО скасовано та змінено рішень суду</t>
  </si>
  <si>
    <t>абс.</t>
  </si>
  <si>
    <t>% питома вага*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</si>
  <si>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</si>
  <si>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</si>
  <si>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</si>
  <si>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</si>
  <si>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</si>
  <si>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</si>
  <si>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</si>
  <si>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</si>
  <si>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</si>
  <si>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</si>
  <si>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</si>
  <si>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</si>
  <si>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</si>
  <si>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</si>
  <si>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</si>
  <si>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</si>
  <si>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</si>
  <si>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</si>
  <si>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</si>
  <si>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</si>
  <si>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</si>
  <si>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</si>
  <si>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</si>
  <si>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</si>
  <si>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</si>
  <si>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</si>
  <si>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</si>
  <si>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</si>
  <si>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</si>
  <si>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</si>
  <si>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*% – від числа справ, розглянутих місцевими судами з ухваленням  рішення</t>
  </si>
  <si>
    <t>F1</t>
  </si>
  <si>
    <t>F2</t>
  </si>
  <si>
    <t>F3</t>
  </si>
  <si>
    <t>F4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</si>
</sst>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</numFmts>
  <fonts count="47">
    <font>
      <sz val="10"/>
      <name val="Arial Cyr"/>
      <family val="0"/>
    </font>
    <font>
      <sz val="12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12"/>
      <name val="Arial Cyr"/>
      <family val="0"/>
    </font>
    <font>
      <b/>
      <sz val="12"/>
      <color indexed="8"/>
      <name val="Times New Roman"/>
      <family val="1"/>
    </font>
    <font>
      <b/>
      <sz val="12"/>
      <color indexed="60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9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0" fillId="0" borderId="0" xfId="0" applyNumberFormat="1" applyAlignment="1" quotePrefix="1">
      <alignment/>
    </xf>
    <xf numFmtId="0" fontId="5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 vertical="center" textRotation="90" wrapText="1"/>
    </xf>
    <xf numFmtId="0" fontId="9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 applyProtection="1">
      <alignment horizontal="left" vertical="center" wrapText="1"/>
      <protection locked="0"/>
    </xf>
    <xf numFmtId="0" fontId="5" fillId="35" borderId="10" xfId="0" applyFont="1" applyFill="1" applyBorder="1" applyAlignment="1" applyProtection="1">
      <alignment horizontal="right" vertical="center" wrapText="1"/>
      <protection locked="0"/>
    </xf>
    <xf numFmtId="1" fontId="5" fillId="35" borderId="10" xfId="0" applyNumberFormat="1" applyFont="1" applyFill="1" applyBorder="1" applyAlignment="1">
      <alignment horizontal="right" vertical="center"/>
    </xf>
    <xf numFmtId="2" fontId="5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right" vertical="center" wrapText="1"/>
    </xf>
    <xf numFmtId="1" fontId="2" fillId="0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9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міст"/>
      <sheetName val="9_1"/>
      <sheetName val="Z9_1"/>
    </sheetNames>
    <sheetDataSet>
      <sheetData sheetId="1">
        <row r="9">
          <cell r="D9">
            <v>32404</v>
          </cell>
          <cell r="G9">
            <v>1621</v>
          </cell>
          <cell r="K9">
            <v>445</v>
          </cell>
        </row>
        <row r="10">
          <cell r="D10">
            <v>25956</v>
          </cell>
          <cell r="G10">
            <v>712</v>
          </cell>
          <cell r="K10">
            <v>132</v>
          </cell>
        </row>
        <row r="11">
          <cell r="D11">
            <v>12439</v>
          </cell>
          <cell r="G11">
            <v>345</v>
          </cell>
          <cell r="K11">
            <v>74</v>
          </cell>
        </row>
        <row r="12">
          <cell r="D12">
            <v>67741</v>
          </cell>
          <cell r="G12">
            <v>2233</v>
          </cell>
          <cell r="K12">
            <v>711</v>
          </cell>
        </row>
        <row r="13">
          <cell r="D13">
            <v>84026</v>
          </cell>
          <cell r="G13">
            <v>2694</v>
          </cell>
          <cell r="K13">
            <v>786</v>
          </cell>
        </row>
        <row r="14">
          <cell r="D14">
            <v>18427</v>
          </cell>
          <cell r="G14">
            <v>767</v>
          </cell>
          <cell r="K14">
            <v>175</v>
          </cell>
        </row>
        <row r="15">
          <cell r="D15">
            <v>15253</v>
          </cell>
          <cell r="G15">
            <v>607</v>
          </cell>
          <cell r="K15">
            <v>322</v>
          </cell>
        </row>
        <row r="16">
          <cell r="D16">
            <v>31596</v>
          </cell>
          <cell r="G16">
            <v>1022</v>
          </cell>
          <cell r="K16">
            <v>309</v>
          </cell>
        </row>
        <row r="17">
          <cell r="D17">
            <v>17264</v>
          </cell>
          <cell r="G17">
            <v>685</v>
          </cell>
          <cell r="K17">
            <v>120</v>
          </cell>
        </row>
        <row r="18">
          <cell r="D18">
            <v>29991</v>
          </cell>
          <cell r="G18">
            <v>1316</v>
          </cell>
          <cell r="K18">
            <v>334</v>
          </cell>
        </row>
        <row r="19">
          <cell r="D19">
            <v>16622</v>
          </cell>
          <cell r="G19">
            <v>781</v>
          </cell>
          <cell r="K19">
            <v>138</v>
          </cell>
        </row>
        <row r="20">
          <cell r="D20">
            <v>40206</v>
          </cell>
          <cell r="G20">
            <v>1009</v>
          </cell>
          <cell r="K20">
            <v>674</v>
          </cell>
        </row>
        <row r="21">
          <cell r="D21">
            <v>26634</v>
          </cell>
          <cell r="G21">
            <v>1342</v>
          </cell>
          <cell r="K21">
            <v>287</v>
          </cell>
        </row>
        <row r="22">
          <cell r="D22">
            <v>22413</v>
          </cell>
          <cell r="G22">
            <v>761</v>
          </cell>
          <cell r="K22">
            <v>333</v>
          </cell>
        </row>
        <row r="23">
          <cell r="D23">
            <v>40003</v>
          </cell>
          <cell r="G23">
            <v>1719</v>
          </cell>
          <cell r="K23">
            <v>619</v>
          </cell>
        </row>
        <row r="24">
          <cell r="D24">
            <v>26532</v>
          </cell>
          <cell r="G24">
            <v>865</v>
          </cell>
          <cell r="K24">
            <v>209</v>
          </cell>
        </row>
        <row r="25">
          <cell r="D25">
            <v>14131</v>
          </cell>
          <cell r="G25">
            <v>615</v>
          </cell>
          <cell r="K25">
            <v>111</v>
          </cell>
        </row>
        <row r="26">
          <cell r="D26">
            <v>16247</v>
          </cell>
          <cell r="G26">
            <v>487</v>
          </cell>
          <cell r="K26">
            <v>191</v>
          </cell>
        </row>
        <row r="27">
          <cell r="D27">
            <v>14212</v>
          </cell>
          <cell r="G27">
            <v>272</v>
          </cell>
          <cell r="K27">
            <v>72</v>
          </cell>
        </row>
        <row r="28">
          <cell r="D28">
            <v>39302</v>
          </cell>
          <cell r="G28">
            <v>1137</v>
          </cell>
          <cell r="K28">
            <v>850</v>
          </cell>
        </row>
        <row r="29">
          <cell r="D29">
            <v>19506</v>
          </cell>
          <cell r="G29">
            <v>908</v>
          </cell>
          <cell r="K29">
            <v>244</v>
          </cell>
        </row>
        <row r="30">
          <cell r="D30">
            <v>19060</v>
          </cell>
          <cell r="G30">
            <v>574</v>
          </cell>
          <cell r="K30">
            <v>117</v>
          </cell>
        </row>
        <row r="31">
          <cell r="D31">
            <v>19851</v>
          </cell>
          <cell r="G31">
            <v>631</v>
          </cell>
          <cell r="K31">
            <v>260</v>
          </cell>
        </row>
        <row r="32">
          <cell r="D32">
            <v>11817</v>
          </cell>
          <cell r="G32">
            <v>405</v>
          </cell>
          <cell r="K32">
            <v>123</v>
          </cell>
        </row>
        <row r="33">
          <cell r="D33">
            <v>17104</v>
          </cell>
          <cell r="G33">
            <v>489</v>
          </cell>
          <cell r="K33">
            <v>157</v>
          </cell>
        </row>
        <row r="34">
          <cell r="D34">
            <v>36844</v>
          </cell>
          <cell r="G34">
            <v>3040</v>
          </cell>
          <cell r="K34">
            <v>8</v>
          </cell>
        </row>
        <row r="35">
          <cell r="D35">
            <v>8285</v>
          </cell>
          <cell r="G35">
            <v>800</v>
          </cell>
          <cell r="K35">
            <v>74</v>
          </cell>
        </row>
        <row r="36">
          <cell r="D36">
            <v>723866</v>
          </cell>
          <cell r="G36">
            <v>27837</v>
          </cell>
          <cell r="K36">
            <v>7875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7"/>
  <sheetViews>
    <sheetView zoomScalePageLayoutView="0" workbookViewId="0" topLeftCell="A25">
      <selection activeCell="B4" sqref="B4"/>
    </sheetView>
  </sheetViews>
  <sheetFormatPr defaultColWidth="9.00390625" defaultRowHeight="12.75"/>
  <cols>
    <col min="1" max="1" width="21.25390625" style="0" customWidth="1"/>
    <col min="2" max="2" width="105.625" style="0" customWidth="1"/>
  </cols>
  <sheetData>
    <row r="1" spans="1:2" ht="15.75">
      <c r="A1" s="14" t="s">
        <v>0</v>
      </c>
      <c r="B1" s="14" t="s">
        <v>1</v>
      </c>
    </row>
    <row r="2" spans="1:2" ht="15.75">
      <c r="A2" s="14"/>
      <c r="B2" s="15"/>
    </row>
    <row r="3" spans="1:2" ht="15.75">
      <c r="A3" s="14" t="s">
        <v>2</v>
      </c>
      <c r="B3" s="14" t="s">
        <v>3</v>
      </c>
    </row>
    <row r="4" spans="1:2" ht="15.75">
      <c r="A4" s="14"/>
      <c r="B4" s="15"/>
    </row>
    <row r="5" spans="1:2" ht="15.75">
      <c r="A5" s="14" t="s">
        <v>4</v>
      </c>
      <c r="B5" s="14" t="s">
        <v>5</v>
      </c>
    </row>
    <row r="6" spans="1:2" ht="15.75">
      <c r="A6" s="14"/>
      <c r="B6" s="15"/>
    </row>
    <row r="7" spans="1:2" ht="15.75">
      <c r="A7" s="14" t="s">
        <v>6</v>
      </c>
      <c r="B7" s="14" t="s">
        <v>7</v>
      </c>
    </row>
    <row r="8" spans="1:2" ht="15.75">
      <c r="A8" s="14"/>
      <c r="B8" s="15"/>
    </row>
    <row r="9" spans="1:2" ht="15.75">
      <c r="A9" s="14" t="s">
        <v>8</v>
      </c>
      <c r="B9" s="14" t="s">
        <v>9</v>
      </c>
    </row>
    <row r="10" spans="1:2" ht="15.75">
      <c r="A10" s="14"/>
      <c r="B10" s="15"/>
    </row>
    <row r="11" spans="1:2" ht="15.75">
      <c r="A11" s="14" t="s">
        <v>10</v>
      </c>
      <c r="B11" s="14" t="s">
        <v>11</v>
      </c>
    </row>
    <row r="12" spans="1:2" ht="15.75">
      <c r="A12" s="14"/>
      <c r="B12" s="15"/>
    </row>
    <row r="13" spans="1:2" ht="31.5">
      <c r="A13" s="14" t="s">
        <v>12</v>
      </c>
      <c r="B13" s="14" t="s">
        <v>13</v>
      </c>
    </row>
    <row r="14" spans="1:2" ht="15.75">
      <c r="A14" s="14"/>
      <c r="B14" s="15"/>
    </row>
    <row r="15" spans="1:2" ht="15.75">
      <c r="A15" s="14" t="s">
        <v>14</v>
      </c>
      <c r="B15" s="14" t="s">
        <v>15</v>
      </c>
    </row>
    <row r="16" spans="1:2" ht="15.75">
      <c r="A16" s="14"/>
      <c r="B16" s="15"/>
    </row>
    <row r="17" spans="1:2" ht="31.5">
      <c r="A17" s="14" t="s">
        <v>16</v>
      </c>
      <c r="B17" s="14" t="s">
        <v>17</v>
      </c>
    </row>
    <row r="18" spans="1:2" ht="15.75">
      <c r="A18" s="14"/>
      <c r="B18" s="15"/>
    </row>
    <row r="19" spans="1:2" ht="15.75">
      <c r="A19" s="14" t="s">
        <v>18</v>
      </c>
      <c r="B19" s="14" t="s">
        <v>19</v>
      </c>
    </row>
    <row r="20" spans="1:2" ht="15.75">
      <c r="A20" s="14"/>
      <c r="B20" s="15"/>
    </row>
    <row r="21" spans="1:2" ht="15.75">
      <c r="A21" s="14" t="s">
        <v>20</v>
      </c>
      <c r="B21" s="14" t="s">
        <v>21</v>
      </c>
    </row>
    <row r="22" spans="1:2" ht="15.75">
      <c r="A22" s="14"/>
      <c r="B22" s="15"/>
    </row>
    <row r="23" spans="1:2" ht="15.75">
      <c r="A23" s="14" t="s">
        <v>22</v>
      </c>
      <c r="B23" s="14" t="s">
        <v>23</v>
      </c>
    </row>
    <row r="24" spans="1:2" ht="15.75">
      <c r="A24" s="14"/>
      <c r="B24" s="15"/>
    </row>
    <row r="25" spans="1:2" ht="15.75">
      <c r="A25" s="14" t="s">
        <v>24</v>
      </c>
      <c r="B25" s="14" t="s">
        <v>25</v>
      </c>
    </row>
    <row r="26" spans="1:2" ht="15.75">
      <c r="A26" s="14"/>
      <c r="B26" s="15"/>
    </row>
    <row r="27" spans="1:2" ht="15.75">
      <c r="A27" s="14" t="s">
        <v>26</v>
      </c>
      <c r="B27" s="14" t="s">
        <v>27</v>
      </c>
    </row>
    <row r="28" spans="1:2" ht="15.75">
      <c r="A28" s="14"/>
      <c r="B28" s="15"/>
    </row>
    <row r="29" spans="1:2" ht="15.75">
      <c r="A29" s="14" t="s">
        <v>28</v>
      </c>
      <c r="B29" s="14" t="s">
        <v>29</v>
      </c>
    </row>
    <row r="30" spans="1:2" ht="15.75">
      <c r="A30" s="14"/>
      <c r="B30" s="15"/>
    </row>
    <row r="31" spans="1:2" ht="15.75">
      <c r="A31" s="14" t="s">
        <v>30</v>
      </c>
      <c r="B31" s="14" t="s">
        <v>31</v>
      </c>
    </row>
    <row r="32" spans="1:2" ht="15.75">
      <c r="A32" s="14"/>
      <c r="B32" s="15"/>
    </row>
    <row r="33" spans="1:2" ht="31.5">
      <c r="A33" s="14" t="s">
        <v>32</v>
      </c>
      <c r="B33" s="14" t="s">
        <v>33</v>
      </c>
    </row>
    <row r="34" spans="1:2" ht="15.75">
      <c r="A34" s="14"/>
      <c r="B34" s="15"/>
    </row>
    <row r="35" spans="1:2" ht="31.5">
      <c r="A35" s="16" t="s">
        <v>34</v>
      </c>
      <c r="B35" s="16" t="s">
        <v>35</v>
      </c>
    </row>
    <row r="36" spans="1:2" ht="15.75">
      <c r="A36" s="16"/>
      <c r="B36" s="15"/>
    </row>
    <row r="37" spans="1:2" ht="15.75">
      <c r="A37" s="16" t="s">
        <v>36</v>
      </c>
      <c r="B37" s="16" t="s">
        <v>37</v>
      </c>
    </row>
    <row r="38" spans="1:2" ht="15.75">
      <c r="A38" s="16"/>
      <c r="B38" s="15"/>
    </row>
    <row r="39" spans="1:2" ht="15.75">
      <c r="A39" s="16" t="s">
        <v>38</v>
      </c>
      <c r="B39" s="16" t="s">
        <v>39</v>
      </c>
    </row>
    <row r="40" spans="1:2" ht="15.75">
      <c r="A40" s="16"/>
      <c r="B40" s="15"/>
    </row>
    <row r="41" spans="1:2" ht="31.5">
      <c r="A41" s="16" t="s">
        <v>40</v>
      </c>
      <c r="B41" s="16" t="s">
        <v>41</v>
      </c>
    </row>
    <row r="42" spans="1:2" ht="15.75">
      <c r="A42" s="16"/>
      <c r="B42" s="15"/>
    </row>
    <row r="43" spans="1:2" ht="31.5">
      <c r="A43" s="16" t="s">
        <v>42</v>
      </c>
      <c r="B43" s="16" t="s">
        <v>43</v>
      </c>
    </row>
    <row r="44" spans="1:2" ht="15.75">
      <c r="A44" s="17"/>
      <c r="B44" s="15"/>
    </row>
    <row r="45" spans="1:2" ht="15.75">
      <c r="A45" s="16" t="s">
        <v>44</v>
      </c>
      <c r="B45" s="16" t="s">
        <v>45</v>
      </c>
    </row>
    <row r="46" spans="1:2" ht="15.75">
      <c r="A46" s="16"/>
      <c r="B46" s="15"/>
    </row>
    <row r="47" spans="1:2" ht="15.75">
      <c r="A47" s="16" t="s">
        <v>46</v>
      </c>
      <c r="B47" s="16" t="s">
        <v>47</v>
      </c>
    </row>
    <row r="48" spans="1:2" ht="15.75">
      <c r="A48" s="16"/>
      <c r="B48" s="15"/>
    </row>
    <row r="49" spans="1:2" ht="15.75">
      <c r="A49" s="16" t="s">
        <v>48</v>
      </c>
      <c r="B49" s="16" t="s">
        <v>49</v>
      </c>
    </row>
    <row r="50" spans="1:2" ht="15.75">
      <c r="A50" s="16"/>
      <c r="B50" s="15"/>
    </row>
    <row r="51" spans="1:2" ht="31.5">
      <c r="A51" s="14" t="s">
        <v>50</v>
      </c>
      <c r="B51" s="14" t="s">
        <v>51</v>
      </c>
    </row>
    <row r="52" spans="1:2" ht="15.75">
      <c r="A52" s="17"/>
      <c r="B52" s="15"/>
    </row>
    <row r="53" spans="1:2" ht="15.75">
      <c r="A53" s="14" t="s">
        <v>52</v>
      </c>
      <c r="B53" s="14" t="s">
        <v>53</v>
      </c>
    </row>
    <row r="54" spans="1:2" ht="15.75">
      <c r="A54" s="14"/>
      <c r="B54" s="15"/>
    </row>
    <row r="55" spans="1:2" ht="15.75">
      <c r="A55" s="14" t="s">
        <v>54</v>
      </c>
      <c r="B55" s="14" t="s">
        <v>55</v>
      </c>
    </row>
    <row r="56" spans="1:2" ht="15.75">
      <c r="A56" s="14"/>
      <c r="B56" s="15"/>
    </row>
    <row r="57" spans="1:2" ht="15.75">
      <c r="A57" s="14" t="s">
        <v>56</v>
      </c>
      <c r="B57" s="14" t="s">
        <v>57</v>
      </c>
    </row>
    <row r="58" spans="1:2" ht="15.75">
      <c r="A58" s="17"/>
      <c r="B58" s="15"/>
    </row>
    <row r="59" spans="1:2" ht="31.5">
      <c r="A59" s="16" t="s">
        <v>58</v>
      </c>
      <c r="B59" s="16" t="s">
        <v>59</v>
      </c>
    </row>
    <row r="60" spans="1:2" ht="15.75">
      <c r="A60" s="16"/>
      <c r="B60" s="15"/>
    </row>
    <row r="61" spans="1:2" ht="15.75">
      <c r="A61" s="14" t="s">
        <v>60</v>
      </c>
      <c r="B61" s="14" t="s">
        <v>61</v>
      </c>
    </row>
    <row r="62" spans="1:2" ht="15.75">
      <c r="A62" s="14"/>
      <c r="B62" s="15"/>
    </row>
    <row r="63" spans="1:2" ht="31.5">
      <c r="A63" s="14" t="s">
        <v>62</v>
      </c>
      <c r="B63" s="14" t="s">
        <v>63</v>
      </c>
    </row>
    <row r="64" spans="1:2" ht="15.75">
      <c r="A64" s="14"/>
      <c r="B64" s="15"/>
    </row>
    <row r="65" spans="1:2" ht="15.75">
      <c r="A65" s="14" t="s">
        <v>64</v>
      </c>
      <c r="B65" s="14" t="s">
        <v>65</v>
      </c>
    </row>
    <row r="66" spans="1:2" ht="15.75">
      <c r="A66" s="16"/>
      <c r="B66" s="15"/>
    </row>
    <row r="67" spans="1:2" ht="31.5">
      <c r="A67" s="16" t="s">
        <v>66</v>
      </c>
      <c r="B67" s="16" t="s">
        <v>67</v>
      </c>
    </row>
    <row r="68" spans="1:2" ht="15.75">
      <c r="A68" s="14"/>
      <c r="B68" s="15"/>
    </row>
    <row r="69" spans="1:2" ht="31.5">
      <c r="A69" s="14" t="s">
        <v>68</v>
      </c>
      <c r="B69" s="14" t="s">
        <v>69</v>
      </c>
    </row>
    <row r="70" spans="1:2" ht="15.75">
      <c r="A70" s="17"/>
      <c r="B70" s="15"/>
    </row>
    <row r="71" spans="1:2" ht="31.5">
      <c r="A71" s="14" t="s">
        <v>70</v>
      </c>
      <c r="B71" s="14" t="s">
        <v>71</v>
      </c>
    </row>
    <row r="72" spans="1:2" ht="15.75">
      <c r="A72" s="17"/>
      <c r="B72" s="15"/>
    </row>
    <row r="73" spans="1:2" ht="31.5">
      <c r="A73" s="14" t="s">
        <v>72</v>
      </c>
      <c r="B73" s="14" t="s">
        <v>73</v>
      </c>
    </row>
    <row r="74" spans="1:2" ht="15.75">
      <c r="A74" s="14"/>
      <c r="B74" s="15"/>
    </row>
    <row r="75" spans="1:2" ht="31.5">
      <c r="A75" s="14" t="s">
        <v>74</v>
      </c>
      <c r="B75" s="14" t="s">
        <v>75</v>
      </c>
    </row>
    <row r="76" spans="1:2" ht="15.75">
      <c r="A76" s="17"/>
      <c r="B76" s="15"/>
    </row>
    <row r="77" spans="1:2" ht="31.5">
      <c r="A77" s="14" t="s">
        <v>76</v>
      </c>
      <c r="B77" s="14" t="s">
        <v>77</v>
      </c>
    </row>
    <row r="78" spans="1:2" ht="15.75">
      <c r="A78" s="17"/>
      <c r="B78" s="15"/>
    </row>
    <row r="79" spans="1:2" ht="31.5">
      <c r="A79" s="14" t="s">
        <v>78</v>
      </c>
      <c r="B79" s="14" t="s">
        <v>79</v>
      </c>
    </row>
    <row r="80" spans="1:2" ht="15.75">
      <c r="A80" s="17" t="s">
        <v>80</v>
      </c>
      <c r="B80" s="15"/>
    </row>
    <row r="81" spans="1:2" ht="31.5">
      <c r="A81" s="14" t="s">
        <v>81</v>
      </c>
      <c r="B81" s="14" t="s">
        <v>82</v>
      </c>
    </row>
    <row r="82" spans="1:2" ht="15.75">
      <c r="A82" s="14"/>
      <c r="B82" s="15"/>
    </row>
    <row r="83" spans="1:2" ht="31.5">
      <c r="A83" s="14" t="s">
        <v>83</v>
      </c>
      <c r="B83" s="14" t="s">
        <v>84</v>
      </c>
    </row>
    <row r="84" spans="1:2" ht="15.75">
      <c r="A84" s="14"/>
      <c r="B84" s="15"/>
    </row>
    <row r="85" spans="1:2" ht="31.5">
      <c r="A85" s="14" t="s">
        <v>85</v>
      </c>
      <c r="B85" s="14" t="s">
        <v>86</v>
      </c>
    </row>
    <row r="86" ht="18.75">
      <c r="A86" s="13"/>
    </row>
    <row r="87" ht="18.75">
      <c r="A87" s="1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375" style="1" customWidth="1"/>
    <col min="2" max="2" width="25.625" style="1" customWidth="1"/>
    <col min="3" max="3" width="9.25390625" style="1" customWidth="1"/>
    <col min="4" max="4" width="9.625" style="1" customWidth="1"/>
    <col min="5" max="5" width="7.75390625" style="1" customWidth="1"/>
    <col min="6" max="6" width="8.125" style="1" customWidth="1"/>
    <col min="7" max="7" width="7.00390625" style="1" customWidth="1"/>
    <col min="8" max="8" width="8.125" style="1" customWidth="1"/>
    <col min="9" max="9" width="8.875" style="1" customWidth="1"/>
    <col min="10" max="10" width="8.25390625" style="1" customWidth="1"/>
    <col min="11" max="11" width="9.125" style="1" customWidth="1"/>
    <col min="12" max="12" width="8.125" style="1" customWidth="1"/>
    <col min="13" max="13" width="8.75390625" style="1" customWidth="1"/>
    <col min="14" max="14" width="8.25390625" style="1" customWidth="1"/>
    <col min="15" max="15" width="9.125" style="1" customWidth="1"/>
    <col min="16" max="16" width="8.25390625" style="1" customWidth="1"/>
    <col min="17" max="22" width="4.75390625" style="1" customWidth="1"/>
    <col min="23" max="16384" width="9.125" style="1" customWidth="1"/>
  </cols>
  <sheetData>
    <row r="1" spans="15:16" ht="12.75">
      <c r="O1" s="33" t="s">
        <v>87</v>
      </c>
      <c r="P1" s="33"/>
    </row>
    <row r="2" spans="1:16" ht="14.25" customHeight="1">
      <c r="A2" s="20" t="s">
        <v>88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3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2.75">
      <c r="A4" s="21" t="s">
        <v>89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1:16" ht="48.75" customHeight="1">
      <c r="A5" s="22" t="s">
        <v>90</v>
      </c>
      <c r="B5" s="23" t="s">
        <v>91</v>
      </c>
      <c r="C5" s="24" t="s">
        <v>92</v>
      </c>
      <c r="D5" s="24"/>
      <c r="E5" s="24" t="s">
        <v>93</v>
      </c>
      <c r="F5" s="24"/>
      <c r="G5" s="24"/>
      <c r="H5" s="24"/>
      <c r="I5" s="24" t="s">
        <v>94</v>
      </c>
      <c r="J5" s="24"/>
      <c r="K5" s="24"/>
      <c r="L5" s="24"/>
      <c r="M5" s="24" t="s">
        <v>95</v>
      </c>
      <c r="N5" s="24"/>
      <c r="O5" s="24"/>
      <c r="P5" s="24"/>
    </row>
    <row r="6" spans="1:16" ht="16.5" customHeight="1">
      <c r="A6" s="22"/>
      <c r="B6" s="23"/>
      <c r="C6" s="19">
        <v>2013</v>
      </c>
      <c r="D6" s="19">
        <v>2014</v>
      </c>
      <c r="E6" s="19">
        <v>2013</v>
      </c>
      <c r="F6" s="19"/>
      <c r="G6" s="19">
        <v>2014</v>
      </c>
      <c r="H6" s="19"/>
      <c r="I6" s="19">
        <v>2013</v>
      </c>
      <c r="J6" s="19"/>
      <c r="K6" s="19">
        <v>2014</v>
      </c>
      <c r="L6" s="19"/>
      <c r="M6" s="19">
        <v>2013</v>
      </c>
      <c r="N6" s="19"/>
      <c r="O6" s="19">
        <v>2014</v>
      </c>
      <c r="P6" s="19"/>
    </row>
    <row r="7" spans="1:16" ht="21" customHeight="1">
      <c r="A7" s="22"/>
      <c r="B7" s="23"/>
      <c r="C7" s="19"/>
      <c r="D7" s="19"/>
      <c r="E7" s="5" t="s">
        <v>96</v>
      </c>
      <c r="F7" s="9" t="s">
        <v>97</v>
      </c>
      <c r="G7" s="5" t="s">
        <v>96</v>
      </c>
      <c r="H7" s="9" t="s">
        <v>97</v>
      </c>
      <c r="I7" s="11" t="s">
        <v>96</v>
      </c>
      <c r="J7" s="9" t="s">
        <v>97</v>
      </c>
      <c r="K7" s="11" t="s">
        <v>96</v>
      </c>
      <c r="L7" s="9" t="s">
        <v>97</v>
      </c>
      <c r="M7" s="5" t="s">
        <v>96</v>
      </c>
      <c r="N7" s="9" t="s">
        <v>97</v>
      </c>
      <c r="O7" s="5" t="s">
        <v>96</v>
      </c>
      <c r="P7" s="9" t="s">
        <v>97</v>
      </c>
    </row>
    <row r="8" spans="1:16" ht="12" customHeight="1">
      <c r="A8" s="4" t="s">
        <v>98</v>
      </c>
      <c r="B8" s="4" t="s">
        <v>99</v>
      </c>
      <c r="C8" s="4">
        <v>1</v>
      </c>
      <c r="D8" s="4">
        <v>2</v>
      </c>
      <c r="E8" s="4">
        <v>3</v>
      </c>
      <c r="F8" s="3">
        <v>4</v>
      </c>
      <c r="G8" s="4">
        <v>5</v>
      </c>
      <c r="H8" s="3">
        <v>6</v>
      </c>
      <c r="I8" s="4">
        <v>7</v>
      </c>
      <c r="J8" s="3">
        <v>8</v>
      </c>
      <c r="K8" s="4">
        <v>9</v>
      </c>
      <c r="L8" s="3">
        <v>10</v>
      </c>
      <c r="M8" s="4">
        <v>11</v>
      </c>
      <c r="N8" s="3">
        <v>12</v>
      </c>
      <c r="O8" s="4">
        <v>13</v>
      </c>
      <c r="P8" s="3">
        <v>14</v>
      </c>
    </row>
    <row r="9" spans="1:22" ht="12" customHeight="1">
      <c r="A9" s="6">
        <v>1</v>
      </c>
      <c r="B9" s="7" t="s">
        <v>100</v>
      </c>
      <c r="C9" s="8">
        <f>'[1]9_1'!D9</f>
        <v>32404</v>
      </c>
      <c r="D9" s="8">
        <f>'Z9_1'!A2</f>
        <v>0</v>
      </c>
      <c r="E9" s="8">
        <f>'[1]9_1'!G9</f>
        <v>1621</v>
      </c>
      <c r="F9" s="25">
        <f>E9/C9*100</f>
        <v>5.0024688310085175</v>
      </c>
      <c r="G9" s="8">
        <f>'Z9_1'!B2</f>
        <v>0</v>
      </c>
      <c r="H9" s="25" t="str">
        <f>IF(D9=0,"0",G9*100/D9)</f>
        <v>0</v>
      </c>
      <c r="I9" s="8">
        <f>'[1]9_1'!K9</f>
        <v>445</v>
      </c>
      <c r="J9" s="25">
        <f>I9/C9*100</f>
        <v>1.3732872484878411</v>
      </c>
      <c r="K9" s="32">
        <f>'Z9_1'!C2</f>
        <v>0</v>
      </c>
      <c r="L9" s="25">
        <v>1.517150395778364</v>
      </c>
      <c r="M9" s="10">
        <f>E9+I9</f>
        <v>2066</v>
      </c>
      <c r="N9" s="25">
        <f>M9/C9*100</f>
        <v>6.375756079496359</v>
      </c>
      <c r="O9" s="10">
        <f>SUM(G9+K9)</f>
        <v>0</v>
      </c>
      <c r="P9" s="25" t="str">
        <f>IF(D9=0,"0",O9*100/D9)</f>
        <v>0</v>
      </c>
      <c r="Q9" s="2">
        <f aca="true" t="shared" si="0" ref="Q9:Q36">SUM(E9*100/C9)</f>
        <v>5.0024688310085175</v>
      </c>
      <c r="R9" s="2" t="e">
        <f aca="true" t="shared" si="1" ref="R9:R36">SUM(G9*100/D9)</f>
        <v>#DIV/0!</v>
      </c>
      <c r="S9" s="2">
        <f aca="true" t="shared" si="2" ref="S9:S36">SUM(I9*100/C9)</f>
        <v>1.3732872484878411</v>
      </c>
      <c r="T9" s="2" t="e">
        <f aca="true" t="shared" si="3" ref="T9:T36">SUM(K9*100/D9)</f>
        <v>#DIV/0!</v>
      </c>
      <c r="U9" s="2">
        <f aca="true" t="shared" si="4" ref="U9:U36">SUM(M9*100/C9)</f>
        <v>6.375756079496359</v>
      </c>
      <c r="V9" s="2" t="e">
        <f aca="true" t="shared" si="5" ref="V9:V36">SUM(O9*100/D9)</f>
        <v>#DIV/0!</v>
      </c>
    </row>
    <row r="10" spans="1:22" ht="12" customHeight="1">
      <c r="A10" s="6">
        <v>2</v>
      </c>
      <c r="B10" s="7" t="s">
        <v>101</v>
      </c>
      <c r="C10" s="8">
        <f>'[1]9_1'!D10</f>
        <v>25956</v>
      </c>
      <c r="D10" s="8">
        <f>'Z9_1'!A3</f>
        <v>24914</v>
      </c>
      <c r="E10" s="8">
        <f>'[1]9_1'!G10</f>
        <v>712</v>
      </c>
      <c r="F10" s="25">
        <f aca="true" t="shared" si="6" ref="F10:F36">E10/C10*100</f>
        <v>2.7431037139775003</v>
      </c>
      <c r="G10" s="8">
        <f>'Z9_1'!B3</f>
        <v>734</v>
      </c>
      <c r="H10" s="25">
        <f aca="true" t="shared" si="7" ref="H10:H36">IF(D10=0,"0",G10*100/D10)</f>
        <v>2.946134703379626</v>
      </c>
      <c r="I10" s="8">
        <f>'[1]9_1'!K10</f>
        <v>132</v>
      </c>
      <c r="J10" s="25">
        <f aca="true" t="shared" si="8" ref="J10:J36">I10/C10*100</f>
        <v>0.5085529357374018</v>
      </c>
      <c r="K10" s="32">
        <f>'Z9_1'!C3</f>
        <v>142</v>
      </c>
      <c r="L10" s="25">
        <v>0.3875391265464302</v>
      </c>
      <c r="M10" s="10">
        <f aca="true" t="shared" si="9" ref="M10:M36">E10+I10</f>
        <v>844</v>
      </c>
      <c r="N10" s="25">
        <f aca="true" t="shared" si="10" ref="N10:N36">M10/C10*100</f>
        <v>3.251656649714902</v>
      </c>
      <c r="O10" s="10">
        <f aca="true" t="shared" si="11" ref="O10:O35">SUM(G10+K10)</f>
        <v>876</v>
      </c>
      <c r="P10" s="25">
        <f aca="true" t="shared" si="12" ref="P10:P36">IF(D10=0,"0",O10*100/D10)</f>
        <v>3.5160953680661478</v>
      </c>
      <c r="Q10" s="2">
        <f t="shared" si="0"/>
        <v>2.7431037139775003</v>
      </c>
      <c r="R10" s="2">
        <f t="shared" si="1"/>
        <v>2.946134703379626</v>
      </c>
      <c r="S10" s="2">
        <f t="shared" si="2"/>
        <v>0.5085529357374018</v>
      </c>
      <c r="T10" s="2">
        <f t="shared" si="3"/>
        <v>0.5699606646865216</v>
      </c>
      <c r="U10" s="2">
        <f t="shared" si="4"/>
        <v>3.251656649714902</v>
      </c>
      <c r="V10" s="2">
        <f t="shared" si="5"/>
        <v>3.5160953680661478</v>
      </c>
    </row>
    <row r="11" spans="1:22" ht="12" customHeight="1">
      <c r="A11" s="6">
        <v>3</v>
      </c>
      <c r="B11" s="7" t="s">
        <v>102</v>
      </c>
      <c r="C11" s="8">
        <f>'[1]9_1'!D11</f>
        <v>12439</v>
      </c>
      <c r="D11" s="8">
        <f>'Z9_1'!A4</f>
        <v>12319</v>
      </c>
      <c r="E11" s="8">
        <f>'[1]9_1'!G11</f>
        <v>345</v>
      </c>
      <c r="F11" s="25">
        <f t="shared" si="6"/>
        <v>2.7735348500683337</v>
      </c>
      <c r="G11" s="8">
        <f>'Z9_1'!B4</f>
        <v>304</v>
      </c>
      <c r="H11" s="25">
        <f t="shared" si="7"/>
        <v>2.4677327705170873</v>
      </c>
      <c r="I11" s="8">
        <f>'[1]9_1'!K11</f>
        <v>74</v>
      </c>
      <c r="J11" s="25">
        <f t="shared" si="8"/>
        <v>0.5949031272610339</v>
      </c>
      <c r="K11" s="32">
        <f>'Z9_1'!C4</f>
        <v>57</v>
      </c>
      <c r="L11" s="25">
        <v>0.3682427456179113</v>
      </c>
      <c r="M11" s="10">
        <f t="shared" si="9"/>
        <v>419</v>
      </c>
      <c r="N11" s="25">
        <f t="shared" si="10"/>
        <v>3.3684379773293673</v>
      </c>
      <c r="O11" s="10">
        <f t="shared" si="11"/>
        <v>361</v>
      </c>
      <c r="P11" s="25">
        <f t="shared" si="12"/>
        <v>2.9304326649890413</v>
      </c>
      <c r="Q11" s="2">
        <f t="shared" si="0"/>
        <v>2.7735348500683337</v>
      </c>
      <c r="R11" s="2">
        <f t="shared" si="1"/>
        <v>2.4677327705170873</v>
      </c>
      <c r="S11" s="2">
        <f t="shared" si="2"/>
        <v>0.5949031272610339</v>
      </c>
      <c r="T11" s="2">
        <f t="shared" si="3"/>
        <v>0.46269989447195387</v>
      </c>
      <c r="U11" s="2">
        <f t="shared" si="4"/>
        <v>3.3684379773293673</v>
      </c>
      <c r="V11" s="2">
        <f t="shared" si="5"/>
        <v>2.9304326649890413</v>
      </c>
    </row>
    <row r="12" spans="1:22" ht="12" customHeight="1">
      <c r="A12" s="6">
        <v>4</v>
      </c>
      <c r="B12" s="7" t="s">
        <v>103</v>
      </c>
      <c r="C12" s="8">
        <f>'[1]9_1'!D12</f>
        <v>67741</v>
      </c>
      <c r="D12" s="8">
        <f>'Z9_1'!A5</f>
        <v>62040</v>
      </c>
      <c r="E12" s="8">
        <f>'[1]9_1'!G12</f>
        <v>2233</v>
      </c>
      <c r="F12" s="25">
        <f t="shared" si="6"/>
        <v>3.296378854755613</v>
      </c>
      <c r="G12" s="8">
        <f>'Z9_1'!B5</f>
        <v>2342</v>
      </c>
      <c r="H12" s="25">
        <f t="shared" si="7"/>
        <v>3.77498388136686</v>
      </c>
      <c r="I12" s="8">
        <f>'[1]9_1'!K12</f>
        <v>711</v>
      </c>
      <c r="J12" s="25">
        <f t="shared" si="8"/>
        <v>1.0495859228532203</v>
      </c>
      <c r="K12" s="32">
        <f>'Z9_1'!C5</f>
        <v>655</v>
      </c>
      <c r="L12" s="25">
        <v>1.0301844030081384</v>
      </c>
      <c r="M12" s="10">
        <f t="shared" si="9"/>
        <v>2944</v>
      </c>
      <c r="N12" s="25">
        <f t="shared" si="10"/>
        <v>4.345964777608834</v>
      </c>
      <c r="O12" s="10">
        <f t="shared" si="11"/>
        <v>2997</v>
      </c>
      <c r="P12" s="25">
        <f t="shared" si="12"/>
        <v>4.830754352030948</v>
      </c>
      <c r="Q12" s="2">
        <f t="shared" si="0"/>
        <v>3.296378854755613</v>
      </c>
      <c r="R12" s="2">
        <f t="shared" si="1"/>
        <v>3.77498388136686</v>
      </c>
      <c r="S12" s="2">
        <f t="shared" si="2"/>
        <v>1.0495859228532203</v>
      </c>
      <c r="T12" s="2">
        <f t="shared" si="3"/>
        <v>1.0557704706640876</v>
      </c>
      <c r="U12" s="2">
        <f t="shared" si="4"/>
        <v>4.345964777608834</v>
      </c>
      <c r="V12" s="2">
        <f t="shared" si="5"/>
        <v>4.830754352030948</v>
      </c>
    </row>
    <row r="13" spans="1:22" ht="12" customHeight="1">
      <c r="A13" s="6">
        <v>5</v>
      </c>
      <c r="B13" s="7" t="s">
        <v>104</v>
      </c>
      <c r="C13" s="8">
        <f>'[1]9_1'!D13</f>
        <v>84026</v>
      </c>
      <c r="D13" s="8">
        <f>'Z9_1'!A6</f>
        <v>34813</v>
      </c>
      <c r="E13" s="8">
        <f>'[1]9_1'!G13</f>
        <v>2694</v>
      </c>
      <c r="F13" s="25">
        <f t="shared" si="6"/>
        <v>3.2061504772332374</v>
      </c>
      <c r="G13" s="8">
        <f>'Z9_1'!B6</f>
        <v>1404</v>
      </c>
      <c r="H13" s="25">
        <f t="shared" si="7"/>
        <v>4.032976187056559</v>
      </c>
      <c r="I13" s="8">
        <f>'[1]9_1'!K13</f>
        <v>786</v>
      </c>
      <c r="J13" s="25">
        <f t="shared" si="8"/>
        <v>0.9354247494823031</v>
      </c>
      <c r="K13" s="32">
        <f>'Z9_1'!C6</f>
        <v>502</v>
      </c>
      <c r="L13" s="25">
        <v>1.0389757856189854</v>
      </c>
      <c r="M13" s="10">
        <f t="shared" si="9"/>
        <v>3480</v>
      </c>
      <c r="N13" s="25">
        <f t="shared" si="10"/>
        <v>4.14157522671554</v>
      </c>
      <c r="O13" s="10">
        <f t="shared" si="11"/>
        <v>1906</v>
      </c>
      <c r="P13" s="25">
        <f t="shared" si="12"/>
        <v>5.4749662482406</v>
      </c>
      <c r="Q13" s="2">
        <f t="shared" si="0"/>
        <v>3.2061504772332374</v>
      </c>
      <c r="R13" s="2">
        <f t="shared" si="1"/>
        <v>4.032976187056559</v>
      </c>
      <c r="S13" s="2">
        <f t="shared" si="2"/>
        <v>0.9354247494823031</v>
      </c>
      <c r="T13" s="2">
        <f t="shared" si="3"/>
        <v>1.4419900611840404</v>
      </c>
      <c r="U13" s="2">
        <f t="shared" si="4"/>
        <v>4.14157522671554</v>
      </c>
      <c r="V13" s="2">
        <f t="shared" si="5"/>
        <v>5.4749662482406</v>
      </c>
    </row>
    <row r="14" spans="1:22" ht="12" customHeight="1">
      <c r="A14" s="6">
        <v>6</v>
      </c>
      <c r="B14" s="7" t="s">
        <v>105</v>
      </c>
      <c r="C14" s="8">
        <f>'[1]9_1'!D14</f>
        <v>18427</v>
      </c>
      <c r="D14" s="8">
        <f>'Z9_1'!A7</f>
        <v>21138</v>
      </c>
      <c r="E14" s="8">
        <f>'[1]9_1'!G14</f>
        <v>767</v>
      </c>
      <c r="F14" s="25">
        <f t="shared" si="6"/>
        <v>4.1623704346882295</v>
      </c>
      <c r="G14" s="8">
        <f>'Z9_1'!B7</f>
        <v>752</v>
      </c>
      <c r="H14" s="25">
        <f t="shared" si="7"/>
        <v>3.5575740372788345</v>
      </c>
      <c r="I14" s="8">
        <f>'[1]9_1'!K14</f>
        <v>175</v>
      </c>
      <c r="J14" s="25">
        <f t="shared" si="8"/>
        <v>0.9496933847072231</v>
      </c>
      <c r="K14" s="32">
        <f>'Z9_1'!C7</f>
        <v>206</v>
      </c>
      <c r="L14" s="25">
        <v>0.8183821214982688</v>
      </c>
      <c r="M14" s="10">
        <f t="shared" si="9"/>
        <v>942</v>
      </c>
      <c r="N14" s="25">
        <f t="shared" si="10"/>
        <v>5.112063819395452</v>
      </c>
      <c r="O14" s="10">
        <f t="shared" si="11"/>
        <v>958</v>
      </c>
      <c r="P14" s="25">
        <f t="shared" si="12"/>
        <v>4.532122244299366</v>
      </c>
      <c r="Q14" s="2">
        <f t="shared" si="0"/>
        <v>4.1623704346882295</v>
      </c>
      <c r="R14" s="2">
        <f t="shared" si="1"/>
        <v>3.5575740372788345</v>
      </c>
      <c r="S14" s="2">
        <f t="shared" si="2"/>
        <v>0.9496933847072231</v>
      </c>
      <c r="T14" s="2">
        <f t="shared" si="3"/>
        <v>0.9745482070205318</v>
      </c>
      <c r="U14" s="2">
        <f t="shared" si="4"/>
        <v>5.112063819395452</v>
      </c>
      <c r="V14" s="2">
        <f t="shared" si="5"/>
        <v>4.532122244299366</v>
      </c>
    </row>
    <row r="15" spans="1:22" ht="12" customHeight="1">
      <c r="A15" s="6">
        <v>7</v>
      </c>
      <c r="B15" s="7" t="s">
        <v>106</v>
      </c>
      <c r="C15" s="8">
        <f>'[1]9_1'!D15</f>
        <v>15253</v>
      </c>
      <c r="D15" s="8">
        <f>'Z9_1'!A8</f>
        <v>15790</v>
      </c>
      <c r="E15" s="8">
        <f>'[1]9_1'!G15</f>
        <v>607</v>
      </c>
      <c r="F15" s="25">
        <f t="shared" si="6"/>
        <v>3.9795450075395005</v>
      </c>
      <c r="G15" s="8">
        <f>'Z9_1'!B8</f>
        <v>602</v>
      </c>
      <c r="H15" s="25">
        <f t="shared" si="7"/>
        <v>3.8125395820139327</v>
      </c>
      <c r="I15" s="8">
        <f>'[1]9_1'!K15</f>
        <v>322</v>
      </c>
      <c r="J15" s="25">
        <f t="shared" si="8"/>
        <v>2.1110601193207894</v>
      </c>
      <c r="K15" s="32">
        <f>'Z9_1'!C8</f>
        <v>351</v>
      </c>
      <c r="L15" s="25">
        <v>2.137382075471698</v>
      </c>
      <c r="M15" s="10">
        <f t="shared" si="9"/>
        <v>929</v>
      </c>
      <c r="N15" s="25">
        <f t="shared" si="10"/>
        <v>6.09060512686029</v>
      </c>
      <c r="O15" s="10">
        <f t="shared" si="11"/>
        <v>953</v>
      </c>
      <c r="P15" s="25">
        <f t="shared" si="12"/>
        <v>6.035465484483851</v>
      </c>
      <c r="Q15" s="2">
        <f t="shared" si="0"/>
        <v>3.9795450075395005</v>
      </c>
      <c r="R15" s="2">
        <f t="shared" si="1"/>
        <v>3.8125395820139327</v>
      </c>
      <c r="S15" s="2">
        <f t="shared" si="2"/>
        <v>2.1110601193207894</v>
      </c>
      <c r="T15" s="2">
        <f t="shared" si="3"/>
        <v>2.2229259024699175</v>
      </c>
      <c r="U15" s="2">
        <f t="shared" si="4"/>
        <v>6.090605126860289</v>
      </c>
      <c r="V15" s="2">
        <f t="shared" si="5"/>
        <v>6.035465484483851</v>
      </c>
    </row>
    <row r="16" spans="1:22" ht="12" customHeight="1">
      <c r="A16" s="6">
        <v>8</v>
      </c>
      <c r="B16" s="7" t="s">
        <v>107</v>
      </c>
      <c r="C16" s="8">
        <f>'[1]9_1'!D16</f>
        <v>31596</v>
      </c>
      <c r="D16" s="8">
        <f>'Z9_1'!A9</f>
        <v>31513</v>
      </c>
      <c r="E16" s="8">
        <f>'[1]9_1'!G16</f>
        <v>1022</v>
      </c>
      <c r="F16" s="25">
        <f t="shared" si="6"/>
        <v>3.234586656538802</v>
      </c>
      <c r="G16" s="8">
        <f>'Z9_1'!B9</f>
        <v>1083</v>
      </c>
      <c r="H16" s="25">
        <f t="shared" si="7"/>
        <v>3.436676926982515</v>
      </c>
      <c r="I16" s="8">
        <f>'[1]9_1'!K16</f>
        <v>309</v>
      </c>
      <c r="J16" s="25">
        <f t="shared" si="8"/>
        <v>0.9779718951766045</v>
      </c>
      <c r="K16" s="32">
        <f>'Z9_1'!C9</f>
        <v>303</v>
      </c>
      <c r="L16" s="25">
        <v>0.9219422249539029</v>
      </c>
      <c r="M16" s="10">
        <f t="shared" si="9"/>
        <v>1331</v>
      </c>
      <c r="N16" s="25">
        <f t="shared" si="10"/>
        <v>4.212558551715407</v>
      </c>
      <c r="O16" s="10">
        <f t="shared" si="11"/>
        <v>1386</v>
      </c>
      <c r="P16" s="25">
        <f t="shared" si="12"/>
        <v>4.398184876082887</v>
      </c>
      <c r="Q16" s="2">
        <f t="shared" si="0"/>
        <v>3.234586656538802</v>
      </c>
      <c r="R16" s="2">
        <f t="shared" si="1"/>
        <v>3.436676926982515</v>
      </c>
      <c r="S16" s="2">
        <f t="shared" si="2"/>
        <v>0.9779718951766047</v>
      </c>
      <c r="T16" s="2">
        <f t="shared" si="3"/>
        <v>0.9615079491003713</v>
      </c>
      <c r="U16" s="2">
        <f t="shared" si="4"/>
        <v>4.212558551715407</v>
      </c>
      <c r="V16" s="2">
        <f t="shared" si="5"/>
        <v>4.398184876082887</v>
      </c>
    </row>
    <row r="17" spans="1:22" ht="12" customHeight="1">
      <c r="A17" s="6">
        <v>9</v>
      </c>
      <c r="B17" s="7" t="s">
        <v>108</v>
      </c>
      <c r="C17" s="8">
        <f>'[1]9_1'!D17</f>
        <v>17264</v>
      </c>
      <c r="D17" s="8">
        <f>'Z9_1'!A10</f>
        <v>16284</v>
      </c>
      <c r="E17" s="8">
        <f>'[1]9_1'!G17</f>
        <v>685</v>
      </c>
      <c r="F17" s="25">
        <f t="shared" si="6"/>
        <v>3.967794253938832</v>
      </c>
      <c r="G17" s="8">
        <f>'Z9_1'!B10</f>
        <v>613</v>
      </c>
      <c r="H17" s="25">
        <f t="shared" si="7"/>
        <v>3.764431343650209</v>
      </c>
      <c r="I17" s="8">
        <f>'[1]9_1'!K17</f>
        <v>120</v>
      </c>
      <c r="J17" s="25">
        <f t="shared" si="8"/>
        <v>0.6950880444856349</v>
      </c>
      <c r="K17" s="32">
        <f>'Z9_1'!C10</f>
        <v>93</v>
      </c>
      <c r="L17" s="25">
        <v>0.49307036247334757</v>
      </c>
      <c r="M17" s="10">
        <f t="shared" si="9"/>
        <v>805</v>
      </c>
      <c r="N17" s="25">
        <f t="shared" si="10"/>
        <v>4.662882298424467</v>
      </c>
      <c r="O17" s="10">
        <f t="shared" si="11"/>
        <v>706</v>
      </c>
      <c r="P17" s="25">
        <f t="shared" si="12"/>
        <v>4.3355440923606</v>
      </c>
      <c r="Q17" s="2">
        <f t="shared" si="0"/>
        <v>3.9677942539388322</v>
      </c>
      <c r="R17" s="2">
        <f t="shared" si="1"/>
        <v>3.764431343650209</v>
      </c>
      <c r="S17" s="2">
        <f t="shared" si="2"/>
        <v>0.6950880444856349</v>
      </c>
      <c r="T17" s="2">
        <f t="shared" si="3"/>
        <v>0.5711127487103905</v>
      </c>
      <c r="U17" s="2">
        <f t="shared" si="4"/>
        <v>4.662882298424467</v>
      </c>
      <c r="V17" s="2">
        <f t="shared" si="5"/>
        <v>4.3355440923606</v>
      </c>
    </row>
    <row r="18" spans="1:22" ht="12" customHeight="1">
      <c r="A18" s="6">
        <v>10</v>
      </c>
      <c r="B18" s="7" t="s">
        <v>109</v>
      </c>
      <c r="C18" s="8">
        <f>'[1]9_1'!D18</f>
        <v>29991</v>
      </c>
      <c r="D18" s="8">
        <f>'Z9_1'!A11</f>
        <v>29308</v>
      </c>
      <c r="E18" s="8">
        <f>'[1]9_1'!G18</f>
        <v>1316</v>
      </c>
      <c r="F18" s="25">
        <f t="shared" si="6"/>
        <v>4.387983061585142</v>
      </c>
      <c r="G18" s="8">
        <f>'Z9_1'!B11</f>
        <v>1353</v>
      </c>
      <c r="H18" s="25">
        <f t="shared" si="7"/>
        <v>4.6164869660161045</v>
      </c>
      <c r="I18" s="8">
        <f>'[1]9_1'!K18</f>
        <v>334</v>
      </c>
      <c r="J18" s="25">
        <f t="shared" si="8"/>
        <v>1.1136674335634023</v>
      </c>
      <c r="K18" s="32">
        <f>'Z9_1'!C11</f>
        <v>313</v>
      </c>
      <c r="L18" s="25">
        <v>2.068629836943295</v>
      </c>
      <c r="M18" s="10">
        <f t="shared" si="9"/>
        <v>1650</v>
      </c>
      <c r="N18" s="25">
        <f t="shared" si="10"/>
        <v>5.501650495148545</v>
      </c>
      <c r="O18" s="10">
        <f t="shared" si="11"/>
        <v>1666</v>
      </c>
      <c r="P18" s="25">
        <f t="shared" si="12"/>
        <v>5.684454756380511</v>
      </c>
      <c r="Q18" s="2">
        <f t="shared" si="0"/>
        <v>4.3879830615851425</v>
      </c>
      <c r="R18" s="2">
        <f t="shared" si="1"/>
        <v>4.6164869660161045</v>
      </c>
      <c r="S18" s="2">
        <f t="shared" si="2"/>
        <v>1.1136674335634023</v>
      </c>
      <c r="T18" s="2">
        <f t="shared" si="3"/>
        <v>1.0679677903644056</v>
      </c>
      <c r="U18" s="2">
        <f t="shared" si="4"/>
        <v>5.501650495148545</v>
      </c>
      <c r="V18" s="2">
        <f t="shared" si="5"/>
        <v>5.684454756380511</v>
      </c>
    </row>
    <row r="19" spans="1:22" ht="12" customHeight="1">
      <c r="A19" s="6">
        <v>11</v>
      </c>
      <c r="B19" s="7" t="s">
        <v>110</v>
      </c>
      <c r="C19" s="8">
        <f>'[1]9_1'!D19</f>
        <v>16622</v>
      </c>
      <c r="D19" s="8">
        <f>'Z9_1'!A12</f>
        <v>16595</v>
      </c>
      <c r="E19" s="8">
        <f>'[1]9_1'!G19</f>
        <v>781</v>
      </c>
      <c r="F19" s="25">
        <f t="shared" si="6"/>
        <v>4.698592227168812</v>
      </c>
      <c r="G19" s="8">
        <f>'Z9_1'!B12</f>
        <v>734</v>
      </c>
      <c r="H19" s="25">
        <f t="shared" si="7"/>
        <v>4.42301898162097</v>
      </c>
      <c r="I19" s="8">
        <f>'[1]9_1'!K19</f>
        <v>138</v>
      </c>
      <c r="J19" s="25">
        <f t="shared" si="8"/>
        <v>0.8302250030080616</v>
      </c>
      <c r="K19" s="32">
        <f>'Z9_1'!C12</f>
        <v>99</v>
      </c>
      <c r="L19" s="25">
        <v>0.8808885484488702</v>
      </c>
      <c r="M19" s="10">
        <f t="shared" si="9"/>
        <v>919</v>
      </c>
      <c r="N19" s="25">
        <f t="shared" si="10"/>
        <v>5.528817230176874</v>
      </c>
      <c r="O19" s="10">
        <f t="shared" si="11"/>
        <v>833</v>
      </c>
      <c r="P19" s="25">
        <f t="shared" si="12"/>
        <v>5.019584212112082</v>
      </c>
      <c r="Q19" s="2">
        <f t="shared" si="0"/>
        <v>4.698592227168812</v>
      </c>
      <c r="R19" s="2">
        <f t="shared" si="1"/>
        <v>4.42301898162097</v>
      </c>
      <c r="S19" s="2">
        <f t="shared" si="2"/>
        <v>0.8302250030080616</v>
      </c>
      <c r="T19" s="2">
        <f t="shared" si="3"/>
        <v>0.5965652304911118</v>
      </c>
      <c r="U19" s="2">
        <f t="shared" si="4"/>
        <v>5.528817230176874</v>
      </c>
      <c r="V19" s="2">
        <f t="shared" si="5"/>
        <v>5.019584212112082</v>
      </c>
    </row>
    <row r="20" spans="1:22" ht="12" customHeight="1">
      <c r="A20" s="6">
        <v>12</v>
      </c>
      <c r="B20" s="7" t="s">
        <v>111</v>
      </c>
      <c r="C20" s="8">
        <f>'[1]9_1'!D20</f>
        <v>40206</v>
      </c>
      <c r="D20" s="8">
        <f>'Z9_1'!A13</f>
        <v>21350</v>
      </c>
      <c r="E20" s="8">
        <f>'[1]9_1'!G20</f>
        <v>1009</v>
      </c>
      <c r="F20" s="25">
        <f t="shared" si="6"/>
        <v>2.5095756852211113</v>
      </c>
      <c r="G20" s="8">
        <f>'Z9_1'!B13</f>
        <v>460</v>
      </c>
      <c r="H20" s="25">
        <f t="shared" si="7"/>
        <v>2.1545667447306793</v>
      </c>
      <c r="I20" s="8">
        <f>'[1]9_1'!K20</f>
        <v>674</v>
      </c>
      <c r="J20" s="25">
        <f t="shared" si="8"/>
        <v>1.676366711436104</v>
      </c>
      <c r="K20" s="32">
        <f>'Z9_1'!C13</f>
        <v>290</v>
      </c>
      <c r="L20" s="25">
        <v>1.5215246403905074</v>
      </c>
      <c r="M20" s="10">
        <f t="shared" si="9"/>
        <v>1683</v>
      </c>
      <c r="N20" s="25">
        <f t="shared" si="10"/>
        <v>4.185942396657215</v>
      </c>
      <c r="O20" s="10">
        <f t="shared" si="11"/>
        <v>750</v>
      </c>
      <c r="P20" s="25">
        <f t="shared" si="12"/>
        <v>3.51288056206089</v>
      </c>
      <c r="Q20" s="2">
        <f t="shared" si="0"/>
        <v>2.5095756852211113</v>
      </c>
      <c r="R20" s="2">
        <f t="shared" si="1"/>
        <v>2.1545667447306793</v>
      </c>
      <c r="S20" s="2">
        <f t="shared" si="2"/>
        <v>1.676366711436104</v>
      </c>
      <c r="T20" s="2">
        <f t="shared" si="3"/>
        <v>1.3583138173302107</v>
      </c>
      <c r="U20" s="2">
        <f t="shared" si="4"/>
        <v>4.185942396657215</v>
      </c>
      <c r="V20" s="2">
        <f t="shared" si="5"/>
        <v>3.51288056206089</v>
      </c>
    </row>
    <row r="21" spans="1:22" ht="12" customHeight="1">
      <c r="A21" s="6">
        <v>13</v>
      </c>
      <c r="B21" s="7" t="s">
        <v>112</v>
      </c>
      <c r="C21" s="8">
        <f>'[1]9_1'!D21</f>
        <v>26634</v>
      </c>
      <c r="D21" s="8">
        <f>'Z9_1'!A14</f>
        <v>27090</v>
      </c>
      <c r="E21" s="8">
        <f>'[1]9_1'!G21</f>
        <v>1342</v>
      </c>
      <c r="F21" s="25">
        <f t="shared" si="6"/>
        <v>5.038672373657731</v>
      </c>
      <c r="G21" s="8">
        <f>'Z9_1'!B14</f>
        <v>1353</v>
      </c>
      <c r="H21" s="25">
        <f t="shared" si="7"/>
        <v>4.994462901439646</v>
      </c>
      <c r="I21" s="8">
        <f>'[1]9_1'!K21</f>
        <v>287</v>
      </c>
      <c r="J21" s="25">
        <f t="shared" si="8"/>
        <v>1.0775700232785161</v>
      </c>
      <c r="K21" s="32">
        <f>'Z9_1'!C14</f>
        <v>238</v>
      </c>
      <c r="L21" s="25">
        <v>0.5133552578808053</v>
      </c>
      <c r="M21" s="10">
        <f t="shared" si="9"/>
        <v>1629</v>
      </c>
      <c r="N21" s="25">
        <f t="shared" si="10"/>
        <v>6.116242396936246</v>
      </c>
      <c r="O21" s="10">
        <f t="shared" si="11"/>
        <v>1591</v>
      </c>
      <c r="P21" s="25">
        <f t="shared" si="12"/>
        <v>5.873015873015873</v>
      </c>
      <c r="Q21" s="2">
        <f t="shared" si="0"/>
        <v>5.038672373657731</v>
      </c>
      <c r="R21" s="2">
        <f t="shared" si="1"/>
        <v>4.994462901439646</v>
      </c>
      <c r="S21" s="2">
        <f t="shared" si="2"/>
        <v>1.0775700232785161</v>
      </c>
      <c r="T21" s="2">
        <f t="shared" si="3"/>
        <v>0.8785529715762274</v>
      </c>
      <c r="U21" s="2">
        <f t="shared" si="4"/>
        <v>6.116242396936247</v>
      </c>
      <c r="V21" s="2">
        <f t="shared" si="5"/>
        <v>5.873015873015873</v>
      </c>
    </row>
    <row r="22" spans="1:22" ht="12" customHeight="1">
      <c r="A22" s="6">
        <v>14</v>
      </c>
      <c r="B22" s="7" t="s">
        <v>113</v>
      </c>
      <c r="C22" s="8">
        <f>'[1]9_1'!D22</f>
        <v>22413</v>
      </c>
      <c r="D22" s="8">
        <f>'Z9_1'!A15</f>
        <v>21970</v>
      </c>
      <c r="E22" s="8">
        <f>'[1]9_1'!G22</f>
        <v>761</v>
      </c>
      <c r="F22" s="25">
        <f t="shared" si="6"/>
        <v>3.395350912416901</v>
      </c>
      <c r="G22" s="8">
        <f>'Z9_1'!B15</f>
        <v>802</v>
      </c>
      <c r="H22" s="25">
        <f t="shared" si="7"/>
        <v>3.6504324078288577</v>
      </c>
      <c r="I22" s="8">
        <f>'[1]9_1'!K22</f>
        <v>333</v>
      </c>
      <c r="J22" s="25">
        <f t="shared" si="8"/>
        <v>1.4857448802034534</v>
      </c>
      <c r="K22" s="32">
        <f>'Z9_1'!C15</f>
        <v>323</v>
      </c>
      <c r="L22" s="25">
        <v>1.3128434764909425</v>
      </c>
      <c r="M22" s="10">
        <f t="shared" si="9"/>
        <v>1094</v>
      </c>
      <c r="N22" s="25">
        <f t="shared" si="10"/>
        <v>4.8810957926203535</v>
      </c>
      <c r="O22" s="10">
        <f t="shared" si="11"/>
        <v>1125</v>
      </c>
      <c r="P22" s="25">
        <f t="shared" si="12"/>
        <v>5.12061902594447</v>
      </c>
      <c r="Q22" s="2">
        <f t="shared" si="0"/>
        <v>3.395350912416901</v>
      </c>
      <c r="R22" s="2">
        <f t="shared" si="1"/>
        <v>3.6504324078288577</v>
      </c>
      <c r="S22" s="2">
        <f t="shared" si="2"/>
        <v>1.4857448802034534</v>
      </c>
      <c r="T22" s="2">
        <f t="shared" si="3"/>
        <v>1.4701866181156122</v>
      </c>
      <c r="U22" s="2">
        <f t="shared" si="4"/>
        <v>4.881095792620354</v>
      </c>
      <c r="V22" s="2">
        <f t="shared" si="5"/>
        <v>5.12061902594447</v>
      </c>
    </row>
    <row r="23" spans="1:22" ht="12" customHeight="1">
      <c r="A23" s="6">
        <v>15</v>
      </c>
      <c r="B23" s="7" t="s">
        <v>114</v>
      </c>
      <c r="C23" s="8">
        <f>'[1]9_1'!D23</f>
        <v>40003</v>
      </c>
      <c r="D23" s="8">
        <f>'Z9_1'!A16</f>
        <v>39801</v>
      </c>
      <c r="E23" s="8">
        <f>'[1]9_1'!G23</f>
        <v>1719</v>
      </c>
      <c r="F23" s="25">
        <f t="shared" si="6"/>
        <v>4.297177711671624</v>
      </c>
      <c r="G23" s="8">
        <f>'Z9_1'!B16</f>
        <v>1604</v>
      </c>
      <c r="H23" s="25">
        <f t="shared" si="7"/>
        <v>4.030049496243813</v>
      </c>
      <c r="I23" s="8">
        <f>'[1]9_1'!K23</f>
        <v>619</v>
      </c>
      <c r="J23" s="25">
        <f t="shared" si="8"/>
        <v>1.5473839462040346</v>
      </c>
      <c r="K23" s="32">
        <f>'Z9_1'!C16</f>
        <v>683</v>
      </c>
      <c r="L23" s="25">
        <v>1.2425290972003775</v>
      </c>
      <c r="M23" s="10">
        <f t="shared" si="9"/>
        <v>2338</v>
      </c>
      <c r="N23" s="25">
        <f t="shared" si="10"/>
        <v>5.844561657875659</v>
      </c>
      <c r="O23" s="10">
        <f t="shared" si="11"/>
        <v>2287</v>
      </c>
      <c r="P23" s="25">
        <f t="shared" si="12"/>
        <v>5.7460867817391525</v>
      </c>
      <c r="Q23" s="2">
        <f t="shared" si="0"/>
        <v>4.297177711671624</v>
      </c>
      <c r="R23" s="2">
        <f t="shared" si="1"/>
        <v>4.030049496243813</v>
      </c>
      <c r="S23" s="2">
        <f t="shared" si="2"/>
        <v>1.5473839462040346</v>
      </c>
      <c r="T23" s="2">
        <f t="shared" si="3"/>
        <v>1.7160372854953394</v>
      </c>
      <c r="U23" s="2">
        <f t="shared" si="4"/>
        <v>5.844561657875659</v>
      </c>
      <c r="V23" s="2">
        <f t="shared" si="5"/>
        <v>5.7460867817391525</v>
      </c>
    </row>
    <row r="24" spans="1:22" ht="12" customHeight="1">
      <c r="A24" s="6">
        <v>16</v>
      </c>
      <c r="B24" s="7" t="s">
        <v>115</v>
      </c>
      <c r="C24" s="8">
        <f>'[1]9_1'!D24</f>
        <v>26532</v>
      </c>
      <c r="D24" s="8">
        <f>'Z9_1'!A17</f>
        <v>26764</v>
      </c>
      <c r="E24" s="8">
        <f>'[1]9_1'!G24</f>
        <v>865</v>
      </c>
      <c r="F24" s="25">
        <f t="shared" si="6"/>
        <v>3.2602140811096034</v>
      </c>
      <c r="G24" s="8">
        <f>'Z9_1'!B17</f>
        <v>922</v>
      </c>
      <c r="H24" s="25">
        <f t="shared" si="7"/>
        <v>3.4449260200269016</v>
      </c>
      <c r="I24" s="8">
        <f>'[1]9_1'!K24</f>
        <v>209</v>
      </c>
      <c r="J24" s="25">
        <f t="shared" si="8"/>
        <v>0.7877280265339968</v>
      </c>
      <c r="K24" s="32">
        <f>'Z9_1'!C17</f>
        <v>171</v>
      </c>
      <c r="L24" s="25">
        <v>0.4888268156424581</v>
      </c>
      <c r="M24" s="10">
        <f t="shared" si="9"/>
        <v>1074</v>
      </c>
      <c r="N24" s="25">
        <f t="shared" si="10"/>
        <v>4.047942107643601</v>
      </c>
      <c r="O24" s="10">
        <f t="shared" si="11"/>
        <v>1093</v>
      </c>
      <c r="P24" s="25">
        <f t="shared" si="12"/>
        <v>4.083843969511284</v>
      </c>
      <c r="Q24" s="2">
        <f t="shared" si="0"/>
        <v>3.2602140811096034</v>
      </c>
      <c r="R24" s="2">
        <f t="shared" si="1"/>
        <v>3.4449260200269016</v>
      </c>
      <c r="S24" s="2">
        <f t="shared" si="2"/>
        <v>0.7877280265339967</v>
      </c>
      <c r="T24" s="2">
        <f t="shared" si="3"/>
        <v>0.638917949484382</v>
      </c>
      <c r="U24" s="2">
        <f t="shared" si="4"/>
        <v>4.0479421076436</v>
      </c>
      <c r="V24" s="2">
        <f t="shared" si="5"/>
        <v>4.083843969511284</v>
      </c>
    </row>
    <row r="25" spans="1:22" ht="12" customHeight="1">
      <c r="A25" s="6">
        <v>17</v>
      </c>
      <c r="B25" s="7" t="s">
        <v>116</v>
      </c>
      <c r="C25" s="8">
        <f>'[1]9_1'!D25</f>
        <v>14131</v>
      </c>
      <c r="D25" s="8">
        <f>'Z9_1'!A18</f>
        <v>13484</v>
      </c>
      <c r="E25" s="8">
        <f>'[1]9_1'!G25</f>
        <v>615</v>
      </c>
      <c r="F25" s="25">
        <f t="shared" si="6"/>
        <v>4.352133606963414</v>
      </c>
      <c r="G25" s="8">
        <f>'Z9_1'!B18</f>
        <v>655</v>
      </c>
      <c r="H25" s="25">
        <f t="shared" si="7"/>
        <v>4.857609018095521</v>
      </c>
      <c r="I25" s="8">
        <f>'[1]9_1'!K25</f>
        <v>111</v>
      </c>
      <c r="J25" s="25">
        <f t="shared" si="8"/>
        <v>0.7855070412568113</v>
      </c>
      <c r="K25" s="32">
        <f>'Z9_1'!C18</f>
        <v>93</v>
      </c>
      <c r="L25" s="25">
        <v>0.852959898154042</v>
      </c>
      <c r="M25" s="10">
        <f t="shared" si="9"/>
        <v>726</v>
      </c>
      <c r="N25" s="25">
        <f t="shared" si="10"/>
        <v>5.137640648220225</v>
      </c>
      <c r="O25" s="10">
        <f t="shared" si="11"/>
        <v>748</v>
      </c>
      <c r="P25" s="25">
        <f t="shared" si="12"/>
        <v>5.547315336695343</v>
      </c>
      <c r="Q25" s="2">
        <f t="shared" si="0"/>
        <v>4.352133606963414</v>
      </c>
      <c r="R25" s="2">
        <f t="shared" si="1"/>
        <v>4.857609018095521</v>
      </c>
      <c r="S25" s="2">
        <f t="shared" si="2"/>
        <v>0.7855070412568113</v>
      </c>
      <c r="T25" s="2">
        <f t="shared" si="3"/>
        <v>0.689706318599822</v>
      </c>
      <c r="U25" s="2">
        <f t="shared" si="4"/>
        <v>5.137640648220225</v>
      </c>
      <c r="V25" s="2">
        <f t="shared" si="5"/>
        <v>5.547315336695343</v>
      </c>
    </row>
    <row r="26" spans="1:22" ht="12" customHeight="1">
      <c r="A26" s="6">
        <v>18</v>
      </c>
      <c r="B26" s="7" t="s">
        <v>117</v>
      </c>
      <c r="C26" s="8">
        <f>'[1]9_1'!D26</f>
        <v>16247</v>
      </c>
      <c r="D26" s="8">
        <f>'Z9_1'!A19</f>
        <v>16051</v>
      </c>
      <c r="E26" s="8">
        <f>'[1]9_1'!G26</f>
        <v>487</v>
      </c>
      <c r="F26" s="25">
        <f t="shared" si="6"/>
        <v>2.997476457192097</v>
      </c>
      <c r="G26" s="8">
        <f>'Z9_1'!B19</f>
        <v>403</v>
      </c>
      <c r="H26" s="25">
        <f t="shared" si="7"/>
        <v>2.510746993956763</v>
      </c>
      <c r="I26" s="8">
        <f>'[1]9_1'!K26</f>
        <v>191</v>
      </c>
      <c r="J26" s="25">
        <f t="shared" si="8"/>
        <v>1.1756016495352988</v>
      </c>
      <c r="K26" s="32">
        <f>'Z9_1'!C19</f>
        <v>191</v>
      </c>
      <c r="L26" s="25">
        <v>0.8677062374245473</v>
      </c>
      <c r="M26" s="10">
        <f t="shared" si="9"/>
        <v>678</v>
      </c>
      <c r="N26" s="25">
        <f t="shared" si="10"/>
        <v>4.173078106727396</v>
      </c>
      <c r="O26" s="10">
        <f t="shared" si="11"/>
        <v>594</v>
      </c>
      <c r="P26" s="25">
        <f t="shared" si="12"/>
        <v>3.7007040059809357</v>
      </c>
      <c r="Q26" s="2">
        <f t="shared" si="0"/>
        <v>2.997476457192097</v>
      </c>
      <c r="R26" s="2">
        <f t="shared" si="1"/>
        <v>2.510746993956763</v>
      </c>
      <c r="S26" s="2">
        <f t="shared" si="2"/>
        <v>1.1756016495352988</v>
      </c>
      <c r="T26" s="2">
        <f t="shared" si="3"/>
        <v>1.189957012024173</v>
      </c>
      <c r="U26" s="2">
        <f t="shared" si="4"/>
        <v>4.173078106727396</v>
      </c>
      <c r="V26" s="2">
        <f t="shared" si="5"/>
        <v>3.7007040059809357</v>
      </c>
    </row>
    <row r="27" spans="1:22" ht="12" customHeight="1">
      <c r="A27" s="6">
        <v>19</v>
      </c>
      <c r="B27" s="7" t="s">
        <v>118</v>
      </c>
      <c r="C27" s="8">
        <f>'[1]9_1'!D27</f>
        <v>14212</v>
      </c>
      <c r="D27" s="8">
        <f>'Z9_1'!A20</f>
        <v>13129</v>
      </c>
      <c r="E27" s="8">
        <f>'[1]9_1'!G27</f>
        <v>272</v>
      </c>
      <c r="F27" s="25">
        <f t="shared" si="6"/>
        <v>1.9138755980861244</v>
      </c>
      <c r="G27" s="8">
        <f>'Z9_1'!B20</f>
        <v>273</v>
      </c>
      <c r="H27" s="25">
        <f t="shared" si="7"/>
        <v>2.079366288369259</v>
      </c>
      <c r="I27" s="8">
        <f>'[1]9_1'!K27</f>
        <v>72</v>
      </c>
      <c r="J27" s="25">
        <f t="shared" si="8"/>
        <v>0.5066141289051506</v>
      </c>
      <c r="K27" s="32">
        <f>'Z9_1'!C20</f>
        <v>66</v>
      </c>
      <c r="L27" s="25">
        <v>0.2849679411066255</v>
      </c>
      <c r="M27" s="10">
        <f t="shared" si="9"/>
        <v>344</v>
      </c>
      <c r="N27" s="25">
        <f t="shared" si="10"/>
        <v>2.420489726991275</v>
      </c>
      <c r="O27" s="10">
        <f t="shared" si="11"/>
        <v>339</v>
      </c>
      <c r="P27" s="25">
        <f t="shared" si="12"/>
        <v>2.582070226216772</v>
      </c>
      <c r="Q27" s="2">
        <f t="shared" si="0"/>
        <v>1.9138755980861244</v>
      </c>
      <c r="R27" s="2">
        <f t="shared" si="1"/>
        <v>2.079366288369259</v>
      </c>
      <c r="S27" s="2">
        <f t="shared" si="2"/>
        <v>0.5066141289051506</v>
      </c>
      <c r="T27" s="2">
        <f t="shared" si="3"/>
        <v>0.5027039378475131</v>
      </c>
      <c r="U27" s="2">
        <f t="shared" si="4"/>
        <v>2.420489726991275</v>
      </c>
      <c r="V27" s="2">
        <f t="shared" si="5"/>
        <v>2.582070226216772</v>
      </c>
    </row>
    <row r="28" spans="1:22" ht="12" customHeight="1">
      <c r="A28" s="6">
        <v>20</v>
      </c>
      <c r="B28" s="7" t="s">
        <v>119</v>
      </c>
      <c r="C28" s="8">
        <f>'[1]9_1'!D28</f>
        <v>39302</v>
      </c>
      <c r="D28" s="8">
        <f>'Z9_1'!A21</f>
        <v>40494</v>
      </c>
      <c r="E28" s="8">
        <f>'[1]9_1'!G28</f>
        <v>1137</v>
      </c>
      <c r="F28" s="25">
        <f t="shared" si="6"/>
        <v>2.892982545417536</v>
      </c>
      <c r="G28" s="8">
        <f>'Z9_1'!B21</f>
        <v>1243</v>
      </c>
      <c r="H28" s="25">
        <f t="shared" si="7"/>
        <v>3.069590556625673</v>
      </c>
      <c r="I28" s="8">
        <f>'[1]9_1'!K28</f>
        <v>850</v>
      </c>
      <c r="J28" s="25">
        <f t="shared" si="8"/>
        <v>2.162739809678897</v>
      </c>
      <c r="K28" s="32">
        <f>'Z9_1'!C21</f>
        <v>983</v>
      </c>
      <c r="L28" s="25">
        <v>2.0886368896088867</v>
      </c>
      <c r="M28" s="10">
        <f t="shared" si="9"/>
        <v>1987</v>
      </c>
      <c r="N28" s="25">
        <f t="shared" si="10"/>
        <v>5.0557223550964325</v>
      </c>
      <c r="O28" s="10">
        <f t="shared" si="11"/>
        <v>2226</v>
      </c>
      <c r="P28" s="25">
        <f t="shared" si="12"/>
        <v>5.497110683064157</v>
      </c>
      <c r="Q28" s="2">
        <f t="shared" si="0"/>
        <v>2.892982545417536</v>
      </c>
      <c r="R28" s="2">
        <f t="shared" si="1"/>
        <v>3.069590556625673</v>
      </c>
      <c r="S28" s="2">
        <f t="shared" si="2"/>
        <v>2.1627398096788966</v>
      </c>
      <c r="T28" s="2">
        <f t="shared" si="3"/>
        <v>2.427520126438485</v>
      </c>
      <c r="U28" s="2">
        <f t="shared" si="4"/>
        <v>5.0557223550964325</v>
      </c>
      <c r="V28" s="2">
        <f t="shared" si="5"/>
        <v>5.497110683064157</v>
      </c>
    </row>
    <row r="29" spans="1:22" ht="12" customHeight="1">
      <c r="A29" s="6">
        <v>21</v>
      </c>
      <c r="B29" s="7" t="s">
        <v>120</v>
      </c>
      <c r="C29" s="8">
        <f>'[1]9_1'!D29</f>
        <v>19506</v>
      </c>
      <c r="D29" s="8">
        <f>'Z9_1'!A22</f>
        <v>19656</v>
      </c>
      <c r="E29" s="8">
        <f>'[1]9_1'!G29</f>
        <v>908</v>
      </c>
      <c r="F29" s="25">
        <f t="shared" si="6"/>
        <v>4.654977955500871</v>
      </c>
      <c r="G29" s="8">
        <f>'Z9_1'!B22</f>
        <v>855</v>
      </c>
      <c r="H29" s="25">
        <f t="shared" si="7"/>
        <v>4.3498168498168495</v>
      </c>
      <c r="I29" s="8">
        <f>'[1]9_1'!K29</f>
        <v>244</v>
      </c>
      <c r="J29" s="25">
        <f t="shared" si="8"/>
        <v>1.2508971598482517</v>
      </c>
      <c r="K29" s="32">
        <f>'Z9_1'!C22</f>
        <v>200</v>
      </c>
      <c r="L29" s="25">
        <v>0.8775008775008775</v>
      </c>
      <c r="M29" s="10">
        <f t="shared" si="9"/>
        <v>1152</v>
      </c>
      <c r="N29" s="25">
        <f t="shared" si="10"/>
        <v>5.905875115349123</v>
      </c>
      <c r="O29" s="10">
        <f t="shared" si="11"/>
        <v>1055</v>
      </c>
      <c r="P29" s="25">
        <f t="shared" si="12"/>
        <v>5.367317867317867</v>
      </c>
      <c r="Q29" s="2">
        <f t="shared" si="0"/>
        <v>4.654977955500872</v>
      </c>
      <c r="R29" s="2">
        <f t="shared" si="1"/>
        <v>4.3498168498168495</v>
      </c>
      <c r="S29" s="2">
        <f t="shared" si="2"/>
        <v>1.250897159848252</v>
      </c>
      <c r="T29" s="2">
        <f t="shared" si="3"/>
        <v>1.0175010175010175</v>
      </c>
      <c r="U29" s="2">
        <f t="shared" si="4"/>
        <v>5.905875115349123</v>
      </c>
      <c r="V29" s="2">
        <f t="shared" si="5"/>
        <v>5.367317867317867</v>
      </c>
    </row>
    <row r="30" spans="1:22" ht="12" customHeight="1">
      <c r="A30" s="6">
        <v>22</v>
      </c>
      <c r="B30" s="7" t="s">
        <v>121</v>
      </c>
      <c r="C30" s="8">
        <f>'[1]9_1'!D30</f>
        <v>19060</v>
      </c>
      <c r="D30" s="8">
        <f>'Z9_1'!A23</f>
        <v>19717</v>
      </c>
      <c r="E30" s="8">
        <f>'[1]9_1'!G30</f>
        <v>574</v>
      </c>
      <c r="F30" s="25">
        <f t="shared" si="6"/>
        <v>3.011542497376705</v>
      </c>
      <c r="G30" s="8">
        <f>'Z9_1'!B23</f>
        <v>523</v>
      </c>
      <c r="H30" s="25">
        <f t="shared" si="7"/>
        <v>2.6525333468580414</v>
      </c>
      <c r="I30" s="8">
        <f>'[1]9_1'!K30</f>
        <v>117</v>
      </c>
      <c r="J30" s="25">
        <f t="shared" si="8"/>
        <v>0.6138509968520462</v>
      </c>
      <c r="K30" s="32">
        <f>'Z9_1'!C23</f>
        <v>125</v>
      </c>
      <c r="L30" s="25">
        <v>0</v>
      </c>
      <c r="M30" s="10">
        <f t="shared" si="9"/>
        <v>691</v>
      </c>
      <c r="N30" s="25">
        <f t="shared" si="10"/>
        <v>3.625393494228751</v>
      </c>
      <c r="O30" s="10">
        <f t="shared" si="11"/>
        <v>648</v>
      </c>
      <c r="P30" s="25">
        <f t="shared" si="12"/>
        <v>3.286504032053558</v>
      </c>
      <c r="Q30" s="2">
        <f t="shared" si="0"/>
        <v>3.011542497376705</v>
      </c>
      <c r="R30" s="2">
        <f t="shared" si="1"/>
        <v>2.6525333468580414</v>
      </c>
      <c r="S30" s="2">
        <f t="shared" si="2"/>
        <v>0.6138509968520461</v>
      </c>
      <c r="T30" s="2">
        <f t="shared" si="3"/>
        <v>0.6339706851955166</v>
      </c>
      <c r="U30" s="2">
        <f t="shared" si="4"/>
        <v>3.625393494228751</v>
      </c>
      <c r="V30" s="2">
        <f t="shared" si="5"/>
        <v>3.286504032053558</v>
      </c>
    </row>
    <row r="31" spans="1:22" ht="12" customHeight="1">
      <c r="A31" s="6">
        <v>23</v>
      </c>
      <c r="B31" s="7" t="s">
        <v>122</v>
      </c>
      <c r="C31" s="8">
        <f>'[1]9_1'!D31</f>
        <v>19851</v>
      </c>
      <c r="D31" s="8">
        <f>'Z9_1'!A24</f>
        <v>19190</v>
      </c>
      <c r="E31" s="8">
        <f>'[1]9_1'!G31</f>
        <v>631</v>
      </c>
      <c r="F31" s="25">
        <f t="shared" si="6"/>
        <v>3.178681174751902</v>
      </c>
      <c r="G31" s="8">
        <f>'Z9_1'!B24</f>
        <v>584</v>
      </c>
      <c r="H31" s="25">
        <f t="shared" si="7"/>
        <v>3.0432516935904115</v>
      </c>
      <c r="I31" s="8">
        <f>'[1]9_1'!K31</f>
        <v>260</v>
      </c>
      <c r="J31" s="25">
        <f t="shared" si="8"/>
        <v>1.309757694826457</v>
      </c>
      <c r="K31" s="32">
        <f>'Z9_1'!C24</f>
        <v>275</v>
      </c>
      <c r="L31" s="25">
        <v>0.7724650435122714</v>
      </c>
      <c r="M31" s="10">
        <f t="shared" si="9"/>
        <v>891</v>
      </c>
      <c r="N31" s="25">
        <f t="shared" si="10"/>
        <v>4.488438869578359</v>
      </c>
      <c r="O31" s="10">
        <f t="shared" si="11"/>
        <v>859</v>
      </c>
      <c r="P31" s="25">
        <f t="shared" si="12"/>
        <v>4.476289734236581</v>
      </c>
      <c r="Q31" s="2">
        <f t="shared" si="0"/>
        <v>3.1786811747519015</v>
      </c>
      <c r="R31" s="2">
        <f t="shared" si="1"/>
        <v>3.0432516935904115</v>
      </c>
      <c r="S31" s="2">
        <f t="shared" si="2"/>
        <v>1.309757694826457</v>
      </c>
      <c r="T31" s="2">
        <f t="shared" si="3"/>
        <v>1.4330380406461698</v>
      </c>
      <c r="U31" s="2">
        <f t="shared" si="4"/>
        <v>4.488438869578359</v>
      </c>
      <c r="V31" s="2">
        <f t="shared" si="5"/>
        <v>4.476289734236581</v>
      </c>
    </row>
    <row r="32" spans="1:22" ht="12" customHeight="1">
      <c r="A32" s="6">
        <v>24</v>
      </c>
      <c r="B32" s="7" t="s">
        <v>123</v>
      </c>
      <c r="C32" s="8">
        <f>'[1]9_1'!D32</f>
        <v>11817</v>
      </c>
      <c r="D32" s="8">
        <f>'Z9_1'!A25</f>
        <v>11679</v>
      </c>
      <c r="E32" s="8">
        <f>'[1]9_1'!G32</f>
        <v>405</v>
      </c>
      <c r="F32" s="25">
        <f t="shared" si="6"/>
        <v>3.427265803503427</v>
      </c>
      <c r="G32" s="8">
        <f>'Z9_1'!B25</f>
        <v>428</v>
      </c>
      <c r="H32" s="25">
        <f t="shared" si="7"/>
        <v>3.6646973199760255</v>
      </c>
      <c r="I32" s="8">
        <f>'[1]9_1'!K32</f>
        <v>123</v>
      </c>
      <c r="J32" s="25">
        <f t="shared" si="8"/>
        <v>1.0408733181010408</v>
      </c>
      <c r="K32" s="32">
        <f>'Z9_1'!C25</f>
        <v>104</v>
      </c>
      <c r="L32" s="25">
        <v>1.168096367950356</v>
      </c>
      <c r="M32" s="10">
        <f t="shared" si="9"/>
        <v>528</v>
      </c>
      <c r="N32" s="25">
        <f t="shared" si="10"/>
        <v>4.468139121604469</v>
      </c>
      <c r="O32" s="10">
        <f t="shared" si="11"/>
        <v>532</v>
      </c>
      <c r="P32" s="25">
        <f t="shared" si="12"/>
        <v>4.555184519222536</v>
      </c>
      <c r="Q32" s="2">
        <f t="shared" si="0"/>
        <v>3.427265803503427</v>
      </c>
      <c r="R32" s="2">
        <f t="shared" si="1"/>
        <v>3.6646973199760255</v>
      </c>
      <c r="S32" s="2">
        <f t="shared" si="2"/>
        <v>1.0408733181010408</v>
      </c>
      <c r="T32" s="2">
        <f t="shared" si="3"/>
        <v>0.8904871992465109</v>
      </c>
      <c r="U32" s="2">
        <f t="shared" si="4"/>
        <v>4.468139121604469</v>
      </c>
      <c r="V32" s="2">
        <f t="shared" si="5"/>
        <v>4.555184519222536</v>
      </c>
    </row>
    <row r="33" spans="1:22" ht="12" customHeight="1">
      <c r="A33" s="6">
        <v>25</v>
      </c>
      <c r="B33" s="7" t="s">
        <v>124</v>
      </c>
      <c r="C33" s="8">
        <f>'[1]9_1'!D33</f>
        <v>17104</v>
      </c>
      <c r="D33" s="8">
        <f>'Z9_1'!A26</f>
        <v>16550</v>
      </c>
      <c r="E33" s="8">
        <f>'[1]9_1'!G33</f>
        <v>489</v>
      </c>
      <c r="F33" s="25">
        <f t="shared" si="6"/>
        <v>2.8589803554724043</v>
      </c>
      <c r="G33" s="8">
        <f>'Z9_1'!B26</f>
        <v>484</v>
      </c>
      <c r="H33" s="25">
        <f t="shared" si="7"/>
        <v>2.9244712990936557</v>
      </c>
      <c r="I33" s="8">
        <f>'[1]9_1'!K33</f>
        <v>157</v>
      </c>
      <c r="J33" s="25">
        <f t="shared" si="8"/>
        <v>0.9179139382600562</v>
      </c>
      <c r="K33" s="32">
        <f>'Z9_1'!C26</f>
        <v>175</v>
      </c>
      <c r="L33" s="25">
        <v>0.6902596691136189</v>
      </c>
      <c r="M33" s="10">
        <f t="shared" si="9"/>
        <v>646</v>
      </c>
      <c r="N33" s="25">
        <f t="shared" si="10"/>
        <v>3.77689429373246</v>
      </c>
      <c r="O33" s="10">
        <f t="shared" si="11"/>
        <v>659</v>
      </c>
      <c r="P33" s="25">
        <f t="shared" si="12"/>
        <v>3.9818731117824773</v>
      </c>
      <c r="Q33" s="2">
        <f t="shared" si="0"/>
        <v>2.8589803554724043</v>
      </c>
      <c r="R33" s="2">
        <f t="shared" si="1"/>
        <v>2.9244712990936557</v>
      </c>
      <c r="S33" s="2">
        <f t="shared" si="2"/>
        <v>0.9179139382600561</v>
      </c>
      <c r="T33" s="2">
        <f t="shared" si="3"/>
        <v>1.0574018126888218</v>
      </c>
      <c r="U33" s="2">
        <f t="shared" si="4"/>
        <v>3.77689429373246</v>
      </c>
      <c r="V33" s="2">
        <f t="shared" si="5"/>
        <v>3.9818731117824773</v>
      </c>
    </row>
    <row r="34" spans="1:22" ht="12" customHeight="1">
      <c r="A34" s="6">
        <v>26</v>
      </c>
      <c r="B34" s="7" t="s">
        <v>125</v>
      </c>
      <c r="C34" s="8">
        <f>'[1]9_1'!D34</f>
        <v>36844</v>
      </c>
      <c r="D34" s="8">
        <f>'Z9_1'!A27</f>
        <v>38445</v>
      </c>
      <c r="E34" s="8">
        <f>'[1]9_1'!G34</f>
        <v>3040</v>
      </c>
      <c r="F34" s="25">
        <f t="shared" si="6"/>
        <v>8.251004234067963</v>
      </c>
      <c r="G34" s="8">
        <f>'Z9_1'!B27</f>
        <v>2952</v>
      </c>
      <c r="H34" s="25">
        <f t="shared" si="7"/>
        <v>7.678501755754975</v>
      </c>
      <c r="I34" s="8">
        <f>'[1]9_1'!K34</f>
        <v>8</v>
      </c>
      <c r="J34" s="25">
        <f t="shared" si="8"/>
        <v>0.021713169037020953</v>
      </c>
      <c r="K34" s="32">
        <f>'Z9_1'!C27</f>
        <v>17</v>
      </c>
      <c r="L34" s="25">
        <v>0.16122531237404272</v>
      </c>
      <c r="M34" s="10">
        <f t="shared" si="9"/>
        <v>3048</v>
      </c>
      <c r="N34" s="25">
        <f t="shared" si="10"/>
        <v>8.272717403104982</v>
      </c>
      <c r="O34" s="10">
        <f t="shared" si="11"/>
        <v>2969</v>
      </c>
      <c r="P34" s="25">
        <f t="shared" si="12"/>
        <v>7.722720769931071</v>
      </c>
      <c r="Q34" s="2">
        <f t="shared" si="0"/>
        <v>8.251004234067961</v>
      </c>
      <c r="R34" s="2">
        <f t="shared" si="1"/>
        <v>7.678501755754975</v>
      </c>
      <c r="S34" s="2">
        <f t="shared" si="2"/>
        <v>0.021713169037020953</v>
      </c>
      <c r="T34" s="2">
        <f t="shared" si="3"/>
        <v>0.04421901417609572</v>
      </c>
      <c r="U34" s="2">
        <f t="shared" si="4"/>
        <v>8.272717403104982</v>
      </c>
      <c r="V34" s="2">
        <f t="shared" si="5"/>
        <v>7.722720769931071</v>
      </c>
    </row>
    <row r="35" spans="1:22" ht="12" customHeight="1">
      <c r="A35" s="6">
        <v>27</v>
      </c>
      <c r="B35" s="7" t="s">
        <v>126</v>
      </c>
      <c r="C35" s="8">
        <f>'[1]9_1'!D35</f>
        <v>8285</v>
      </c>
      <c r="D35" s="8">
        <f>'Z9_1'!A28</f>
        <v>0</v>
      </c>
      <c r="E35" s="8">
        <f>'[1]9_1'!G35</f>
        <v>800</v>
      </c>
      <c r="F35" s="25">
        <f t="shared" si="6"/>
        <v>9.656004828002414</v>
      </c>
      <c r="G35" s="8">
        <f>'Z9_1'!B28</f>
        <v>0</v>
      </c>
      <c r="H35" s="25" t="str">
        <f t="shared" si="7"/>
        <v>0</v>
      </c>
      <c r="I35" s="8">
        <f>'[1]9_1'!K35</f>
        <v>74</v>
      </c>
      <c r="J35" s="25">
        <f t="shared" si="8"/>
        <v>0.8931804465902233</v>
      </c>
      <c r="K35" s="32">
        <f>'Z9_1'!C28</f>
        <v>0</v>
      </c>
      <c r="L35" s="25">
        <v>0.5747126436781609</v>
      </c>
      <c r="M35" s="10">
        <f t="shared" si="9"/>
        <v>874</v>
      </c>
      <c r="N35" s="25">
        <f t="shared" si="10"/>
        <v>10.549185274592638</v>
      </c>
      <c r="O35" s="10">
        <f t="shared" si="11"/>
        <v>0</v>
      </c>
      <c r="P35" s="25" t="str">
        <f t="shared" si="12"/>
        <v>0</v>
      </c>
      <c r="Q35" s="2">
        <f t="shared" si="0"/>
        <v>9.656004828002414</v>
      </c>
      <c r="R35" s="2" t="e">
        <f t="shared" si="1"/>
        <v>#DIV/0!</v>
      </c>
      <c r="S35" s="2">
        <f t="shared" si="2"/>
        <v>0.8931804465902233</v>
      </c>
      <c r="T35" s="2" t="e">
        <f t="shared" si="3"/>
        <v>#DIV/0!</v>
      </c>
      <c r="U35" s="2">
        <f t="shared" si="4"/>
        <v>10.549185274592638</v>
      </c>
      <c r="V35" s="2" t="e">
        <f t="shared" si="5"/>
        <v>#DIV/0!</v>
      </c>
    </row>
    <row r="36" spans="1:22" ht="12" customHeight="1">
      <c r="A36" s="26"/>
      <c r="B36" s="27" t="s">
        <v>127</v>
      </c>
      <c r="C36" s="28">
        <f>'[1]9_1'!D36</f>
        <v>723866</v>
      </c>
      <c r="D36" s="28">
        <f>SUM(D9:D35)</f>
        <v>610084</v>
      </c>
      <c r="E36" s="28">
        <f>'[1]9_1'!G36</f>
        <v>27837</v>
      </c>
      <c r="F36" s="30">
        <f t="shared" si="6"/>
        <v>3.8456012576913405</v>
      </c>
      <c r="G36" s="28">
        <f>SUM(G9:G35)</f>
        <v>23462</v>
      </c>
      <c r="H36" s="30">
        <f t="shared" si="7"/>
        <v>3.8456999364022004</v>
      </c>
      <c r="I36" s="28">
        <f>'[1]9_1'!K36</f>
        <v>7875</v>
      </c>
      <c r="J36" s="30">
        <f t="shared" si="8"/>
        <v>1.087908535557686</v>
      </c>
      <c r="K36" s="29">
        <f>SUM(K9:K35)</f>
        <v>6655</v>
      </c>
      <c r="L36" s="30">
        <v>0.9837475428250492</v>
      </c>
      <c r="M36" s="31">
        <f t="shared" si="9"/>
        <v>35712</v>
      </c>
      <c r="N36" s="30">
        <f t="shared" si="10"/>
        <v>4.933509793249026</v>
      </c>
      <c r="O36" s="31">
        <f>SUM(O9:O35)</f>
        <v>30117</v>
      </c>
      <c r="P36" s="30">
        <f t="shared" si="12"/>
        <v>4.936533329836547</v>
      </c>
      <c r="Q36" s="2">
        <f t="shared" si="0"/>
        <v>3.8456012576913405</v>
      </c>
      <c r="R36" s="2">
        <f t="shared" si="1"/>
        <v>3.8456999364022004</v>
      </c>
      <c r="S36" s="2">
        <f t="shared" si="2"/>
        <v>1.087908535557686</v>
      </c>
      <c r="T36" s="2">
        <f t="shared" si="3"/>
        <v>1.0908333934343468</v>
      </c>
      <c r="U36" s="2">
        <f t="shared" si="4"/>
        <v>4.933509793249026</v>
      </c>
      <c r="V36" s="2">
        <f t="shared" si="5"/>
        <v>4.936533329836547</v>
      </c>
    </row>
    <row r="37" spans="17:22" ht="12.75">
      <c r="Q37" s="2"/>
      <c r="R37" s="2"/>
      <c r="S37" s="2"/>
      <c r="T37" s="2"/>
      <c r="U37" s="2"/>
      <c r="V37" s="2"/>
    </row>
    <row r="38" spans="2:22" ht="12.75">
      <c r="B38" s="12" t="s">
        <v>128</v>
      </c>
      <c r="Q38" s="2"/>
      <c r="R38" s="2"/>
      <c r="S38" s="2"/>
      <c r="T38" s="2"/>
      <c r="U38" s="2"/>
      <c r="V38" s="2"/>
    </row>
    <row r="39" spans="17:22" ht="12.75">
      <c r="Q39" s="2"/>
      <c r="R39" s="2"/>
      <c r="S39" s="2"/>
      <c r="T39" s="2"/>
      <c r="U39" s="2"/>
      <c r="V39" s="2"/>
    </row>
    <row r="40" spans="17:22" ht="12.75">
      <c r="Q40" s="2"/>
      <c r="R40" s="2"/>
      <c r="S40" s="2"/>
      <c r="T40" s="2"/>
      <c r="U40" s="2"/>
      <c r="V40" s="2"/>
    </row>
    <row r="41" spans="17:22" ht="12.75">
      <c r="Q41" s="2"/>
      <c r="R41" s="2"/>
      <c r="S41" s="2"/>
      <c r="T41" s="2"/>
      <c r="U41" s="2"/>
      <c r="V41" s="2"/>
    </row>
    <row r="42" spans="17:22" ht="12.75">
      <c r="Q42" s="2"/>
      <c r="R42" s="2"/>
      <c r="S42" s="2"/>
      <c r="T42" s="2"/>
      <c r="U42" s="2"/>
      <c r="V42" s="2"/>
    </row>
    <row r="43" spans="17:22" ht="12.75">
      <c r="Q43" s="2"/>
      <c r="R43" s="2"/>
      <c r="S43" s="2"/>
      <c r="T43" s="2"/>
      <c r="U43" s="2"/>
      <c r="V43" s="2"/>
    </row>
    <row r="44" spans="17:22" ht="12.75">
      <c r="Q44" s="2"/>
      <c r="R44" s="2"/>
      <c r="S44" s="2"/>
      <c r="T44" s="2"/>
      <c r="U44" s="2"/>
      <c r="V44" s="2"/>
    </row>
    <row r="45" spans="17:22" ht="12.75">
      <c r="Q45" s="2"/>
      <c r="R45" s="2"/>
      <c r="S45" s="2"/>
      <c r="T45" s="2"/>
      <c r="U45" s="2"/>
      <c r="V45" s="2"/>
    </row>
    <row r="46" spans="17:22" ht="12.75">
      <c r="Q46" s="2"/>
      <c r="R46" s="2"/>
      <c r="S46" s="2"/>
      <c r="T46" s="2"/>
      <c r="U46" s="2"/>
      <c r="V46" s="2"/>
    </row>
    <row r="47" spans="17:22" ht="12.75">
      <c r="Q47" s="2"/>
      <c r="R47" s="2"/>
      <c r="S47" s="2"/>
      <c r="T47" s="2"/>
      <c r="U47" s="2"/>
      <c r="V47" s="2"/>
    </row>
    <row r="48" spans="17:22" ht="12.75">
      <c r="Q48" s="2"/>
      <c r="R48" s="2"/>
      <c r="S48" s="2"/>
      <c r="T48" s="2"/>
      <c r="U48" s="2"/>
      <c r="V48" s="2"/>
    </row>
    <row r="49" spans="17:22" ht="12.75">
      <c r="Q49" s="2"/>
      <c r="R49" s="2"/>
      <c r="S49" s="2"/>
      <c r="T49" s="2"/>
      <c r="U49" s="2"/>
      <c r="V49" s="2"/>
    </row>
    <row r="50" spans="17:22" ht="12.75">
      <c r="Q50" s="2"/>
      <c r="R50" s="2"/>
      <c r="S50" s="2"/>
      <c r="T50" s="2"/>
      <c r="U50" s="2"/>
      <c r="V50" s="2"/>
    </row>
    <row r="51" spans="17:22" ht="12.75">
      <c r="Q51" s="2"/>
      <c r="R51" s="2"/>
      <c r="S51" s="2"/>
      <c r="T51" s="2"/>
      <c r="U51" s="2"/>
      <c r="V51" s="2"/>
    </row>
    <row r="52" spans="17:22" ht="12.75">
      <c r="Q52" s="2"/>
      <c r="R52" s="2"/>
      <c r="S52" s="2"/>
      <c r="T52" s="2"/>
      <c r="U52" s="2"/>
      <c r="V52" s="2"/>
    </row>
    <row r="53" spans="17:22" ht="12.75">
      <c r="Q53" s="2"/>
      <c r="R53" s="2"/>
      <c r="S53" s="2"/>
      <c r="T53" s="2"/>
      <c r="U53" s="2"/>
      <c r="V53" s="2"/>
    </row>
    <row r="54" spans="17:22" ht="12.75">
      <c r="Q54" s="2"/>
      <c r="R54" s="2"/>
      <c r="S54" s="2"/>
      <c r="T54" s="2"/>
      <c r="U54" s="2"/>
      <c r="V54" s="2"/>
    </row>
    <row r="55" spans="17:22" ht="12.75">
      <c r="Q55" s="2"/>
      <c r="R55" s="2"/>
      <c r="S55" s="2"/>
      <c r="T55" s="2"/>
      <c r="U55" s="2"/>
      <c r="V55" s="2"/>
    </row>
    <row r="56" spans="17:22" ht="12.75">
      <c r="Q56" s="2"/>
      <c r="R56" s="2"/>
      <c r="S56" s="2"/>
      <c r="T56" s="2"/>
      <c r="U56" s="2"/>
      <c r="V56" s="2"/>
    </row>
    <row r="57" spans="17:22" ht="12.75">
      <c r="Q57" s="2"/>
      <c r="R57" s="2"/>
      <c r="S57" s="2"/>
      <c r="T57" s="2"/>
      <c r="U57" s="2"/>
      <c r="V57" s="2"/>
    </row>
    <row r="58" spans="17:22" ht="12.75">
      <c r="Q58" s="2"/>
      <c r="R58" s="2"/>
      <c r="S58" s="2"/>
      <c r="T58" s="2"/>
      <c r="U58" s="2"/>
      <c r="V58" s="2"/>
    </row>
    <row r="59" spans="17:22" ht="12.75">
      <c r="Q59" s="2"/>
      <c r="R59" s="2"/>
      <c r="S59" s="2"/>
      <c r="T59" s="2"/>
      <c r="U59" s="2"/>
      <c r="V59" s="2"/>
    </row>
    <row r="60" spans="17:22" ht="12.75">
      <c r="Q60" s="2"/>
      <c r="R60" s="2"/>
      <c r="S60" s="2"/>
      <c r="T60" s="2"/>
      <c r="U60" s="2"/>
      <c r="V60" s="2"/>
    </row>
    <row r="61" spans="17:22" ht="12.75">
      <c r="Q61" s="2"/>
      <c r="R61" s="2"/>
      <c r="S61" s="2"/>
      <c r="T61" s="2"/>
      <c r="U61" s="2"/>
      <c r="V61" s="2"/>
    </row>
  </sheetData>
  <sheetProtection/>
  <mergeCells count="18">
    <mergeCell ref="O1:P1"/>
    <mergeCell ref="A2:P2"/>
    <mergeCell ref="A3:P3"/>
    <mergeCell ref="A4:P4"/>
    <mergeCell ref="A5:A7"/>
    <mergeCell ref="B5:B7"/>
    <mergeCell ref="C5:D5"/>
    <mergeCell ref="E5:H5"/>
    <mergeCell ref="I5:L5"/>
    <mergeCell ref="M5:P5"/>
    <mergeCell ref="C6:C7"/>
    <mergeCell ref="K6:L6"/>
    <mergeCell ref="M6:N6"/>
    <mergeCell ref="O6:P6"/>
    <mergeCell ref="D6:D7"/>
    <mergeCell ref="E6:F6"/>
    <mergeCell ref="G6:H6"/>
    <mergeCell ref="I6:J6"/>
  </mergeCells>
  <printOptions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18" t="s">
        <v>129</v>
      </c>
      <c r="B1" s="18" t="s">
        <v>130</v>
      </c>
      <c r="C1" s="18" t="s">
        <v>131</v>
      </c>
      <c r="D1" s="18" t="s">
        <v>132</v>
      </c>
    </row>
    <row r="2" spans="1:3" ht="12.75">
      <c r="A2" s="18">
        <v>0</v>
      </c>
      <c r="B2" s="18">
        <v>0</v>
      </c>
      <c r="C2" s="18">
        <v>0</v>
      </c>
    </row>
    <row r="3" spans="1:3" ht="12.75">
      <c r="A3" s="18">
        <v>24914</v>
      </c>
      <c r="B3" s="18">
        <v>734</v>
      </c>
      <c r="C3" s="18">
        <v>142</v>
      </c>
    </row>
    <row r="4" spans="1:3" ht="12.75">
      <c r="A4" s="18">
        <v>12319</v>
      </c>
      <c r="B4" s="18">
        <v>304</v>
      </c>
      <c r="C4" s="18">
        <v>57</v>
      </c>
    </row>
    <row r="5" spans="1:3" ht="12.75">
      <c r="A5" s="18">
        <v>62040</v>
      </c>
      <c r="B5" s="18">
        <v>2342</v>
      </c>
      <c r="C5" s="18">
        <v>655</v>
      </c>
    </row>
    <row r="6" spans="1:3" ht="12.75">
      <c r="A6" s="18">
        <v>34813</v>
      </c>
      <c r="B6" s="18">
        <v>1404</v>
      </c>
      <c r="C6" s="18">
        <v>502</v>
      </c>
    </row>
    <row r="7" spans="1:3" ht="12.75">
      <c r="A7" s="18">
        <v>21138</v>
      </c>
      <c r="B7" s="18">
        <v>752</v>
      </c>
      <c r="C7" s="18">
        <v>206</v>
      </c>
    </row>
    <row r="8" spans="1:3" ht="12.75">
      <c r="A8" s="18">
        <v>15790</v>
      </c>
      <c r="B8" s="18">
        <v>602</v>
      </c>
      <c r="C8" s="18">
        <v>351</v>
      </c>
    </row>
    <row r="9" spans="1:3" ht="12.75">
      <c r="A9" s="18">
        <v>31513</v>
      </c>
      <c r="B9" s="18">
        <v>1083</v>
      </c>
      <c r="C9" s="18">
        <v>303</v>
      </c>
    </row>
    <row r="10" spans="1:3" ht="12.75">
      <c r="A10" s="18">
        <v>16284</v>
      </c>
      <c r="B10" s="18">
        <v>613</v>
      </c>
      <c r="C10" s="18">
        <v>93</v>
      </c>
    </row>
    <row r="11" spans="1:3" ht="12.75">
      <c r="A11" s="18">
        <v>29308</v>
      </c>
      <c r="B11" s="18">
        <v>1353</v>
      </c>
      <c r="C11" s="18">
        <v>313</v>
      </c>
    </row>
    <row r="12" spans="1:3" ht="12.75">
      <c r="A12" s="18">
        <v>16595</v>
      </c>
      <c r="B12" s="18">
        <v>734</v>
      </c>
      <c r="C12" s="18">
        <v>99</v>
      </c>
    </row>
    <row r="13" spans="1:3" ht="12.75">
      <c r="A13" s="18">
        <v>21350</v>
      </c>
      <c r="B13" s="18">
        <v>460</v>
      </c>
      <c r="C13" s="18">
        <v>290</v>
      </c>
    </row>
    <row r="14" spans="1:3" ht="12.75">
      <c r="A14" s="18">
        <v>27090</v>
      </c>
      <c r="B14" s="18">
        <v>1353</v>
      </c>
      <c r="C14" s="18">
        <v>238</v>
      </c>
    </row>
    <row r="15" spans="1:3" ht="12.75">
      <c r="A15" s="18">
        <v>21970</v>
      </c>
      <c r="B15" s="18">
        <v>802</v>
      </c>
      <c r="C15" s="18">
        <v>323</v>
      </c>
    </row>
    <row r="16" spans="1:3" ht="12.75">
      <c r="A16" s="18">
        <v>39801</v>
      </c>
      <c r="B16" s="18">
        <v>1604</v>
      </c>
      <c r="C16" s="18">
        <v>683</v>
      </c>
    </row>
    <row r="17" spans="1:3" ht="12.75">
      <c r="A17" s="18">
        <v>26764</v>
      </c>
      <c r="B17" s="18">
        <v>922</v>
      </c>
      <c r="C17" s="18">
        <v>171</v>
      </c>
    </row>
    <row r="18" spans="1:3" ht="12.75">
      <c r="A18" s="18">
        <v>13484</v>
      </c>
      <c r="B18" s="18">
        <v>655</v>
      </c>
      <c r="C18" s="18">
        <v>93</v>
      </c>
    </row>
    <row r="19" spans="1:3" ht="12.75">
      <c r="A19" s="18">
        <v>16051</v>
      </c>
      <c r="B19" s="18">
        <v>403</v>
      </c>
      <c r="C19" s="18">
        <v>191</v>
      </c>
    </row>
    <row r="20" spans="1:3" ht="12.75">
      <c r="A20" s="18">
        <v>13129</v>
      </c>
      <c r="B20" s="18">
        <v>273</v>
      </c>
      <c r="C20" s="18">
        <v>66</v>
      </c>
    </row>
    <row r="21" spans="1:3" ht="12.75">
      <c r="A21" s="18">
        <v>40494</v>
      </c>
      <c r="B21" s="18">
        <v>1243</v>
      </c>
      <c r="C21" s="18">
        <v>983</v>
      </c>
    </row>
    <row r="22" spans="1:3" ht="12.75">
      <c r="A22" s="18">
        <v>19656</v>
      </c>
      <c r="B22" s="18">
        <v>855</v>
      </c>
      <c r="C22" s="18">
        <v>200</v>
      </c>
    </row>
    <row r="23" spans="1:3" ht="12.75">
      <c r="A23" s="18">
        <v>19717</v>
      </c>
      <c r="B23" s="18">
        <v>523</v>
      </c>
      <c r="C23" s="18">
        <v>125</v>
      </c>
    </row>
    <row r="24" spans="1:3" ht="12.75">
      <c r="A24" s="18">
        <v>19190</v>
      </c>
      <c r="B24" s="18">
        <v>584</v>
      </c>
      <c r="C24" s="18">
        <v>275</v>
      </c>
    </row>
    <row r="25" spans="1:3" ht="12.75">
      <c r="A25" s="18">
        <v>11679</v>
      </c>
      <c r="B25" s="18">
        <v>428</v>
      </c>
      <c r="C25" s="18">
        <v>104</v>
      </c>
    </row>
    <row r="26" spans="1:3" ht="12.75">
      <c r="A26" s="18">
        <v>16550</v>
      </c>
      <c r="B26" s="18">
        <v>484</v>
      </c>
      <c r="C26" s="18">
        <v>175</v>
      </c>
    </row>
    <row r="27" spans="1:3" ht="12.75">
      <c r="A27" s="18">
        <v>38445</v>
      </c>
      <c r="B27" s="18">
        <v>2952</v>
      </c>
      <c r="C27" s="18">
        <v>17</v>
      </c>
    </row>
    <row r="28" spans="1:3" ht="12.75">
      <c r="A28" s="18">
        <v>0</v>
      </c>
      <c r="B28" s="18">
        <v>0</v>
      </c>
      <c r="C28" s="18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2015-02-18T08:10:04Z</cp:lastPrinted>
  <dcterms:created xsi:type="dcterms:W3CDTF">2011-07-25T06:37:41Z</dcterms:created>
  <dcterms:modified xsi:type="dcterms:W3CDTF">2015-02-18T08:11:21Z</dcterms:modified>
  <cp:category/>
  <cp:version/>
  <cp:contentType/>
  <cp:contentStatus/>
</cp:coreProperties>
</file>