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50" windowHeight="9810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<sst xmlns="http://schemas.openxmlformats.org/spreadsheetml/2006/main" count="176" uniqueCount="133">
  <si>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</si>
  <si>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</si>
  <si>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</si>
  <si>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</si>
  <si>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</si>
  <si>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</si>
  <si>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</si>
  <si>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</si>
  <si>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</si>
  <si>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</si>
  <si>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</si>
  <si>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</si>
  <si>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</si>
  <si>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</si>
  <si>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</si>
  <si>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</si>
  <si>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</si>
  <si>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</si>
  <si>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</si>
  <si>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</si>
  <si>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</si>
  <si>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</si>
  <si>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</si>
  <si>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</si>
  <si>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</si>
  <si>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</si>
  <si>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</si>
  <si>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</si>
  <si>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</si>
  <si>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</si>
  <si>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</si>
  <si>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</si>
  <si>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</si>
  <si>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</si>
  <si>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</si>
  <si>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</si>
  <si>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</si>
  <si>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</si>
  <si>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</si>
  <si>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</si>
  <si>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</si>
  <si>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</si>
  <si>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</si>
  <si>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</si>
  <si>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</si>
  <si>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</si>
  <si>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</si>
  <si>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</si>
  <si>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</si>
  <si>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</si>
  <si>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</si>
  <si>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</si>
  <si>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</si>
  <si>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</si>
  <si>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</si>
  <si>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</si>
  <si>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</si>
  <si>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</si>
  <si>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</si>
  <si>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</si>
  <si>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</si>
  <si>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</si>
  <si>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</si>
  <si>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</si>
  <si>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</si>
  <si>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</si>
  <si>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</si>
  <si>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</si>
  <si>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</si>
  <si>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</si>
  <si>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</si>
  <si>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</si>
  <si>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</si>
  <si>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</si>
  <si>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</si>
  <si>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</si>
  <si>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</si>
  <si>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</si>
  <si>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</si>
  <si>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</si>
  <si>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</si>
  <si>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</si>
  <si>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</si>
  <si>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</si>
  <si>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</si>
  <si>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</si>
  <si>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</si>
  <si>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</si>
  <si>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</si>
  <si>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</si>
  <si>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</si>
  <si>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</si>
  <si>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</si>
  <si>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</si>
  <si>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</si>
  <si>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</si>
  <si>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</si>
  <si>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</si>
  <si>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</si>
  <si>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</si>
  <si>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</si>
  <si>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</si>
  <si>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</si>
  <si>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</si>
  <si>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</si>
  <si>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</si>
  <si>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</si>
  <si>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</si>
  <si>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</si>
  <si>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</si>
  <si>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</si>
  <si>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</si>
  <si>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</si>
  <si>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</si>
  <si>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</si>
  <si>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</si>
  <si>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</si>
  <si>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</si>
  <si>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</si>
  <si>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</si>
  <si>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</si>
  <si>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перше півріччя 2021 року</t>
  </si>
  <si>
    <t>Державна судова адміністрація України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</si>
  <si>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</si>
  <si>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</si>
  <si>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</si>
  <si>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Поліщук А.П.</t>
  </si>
  <si>
    <t>Коваль Г.В.</t>
  </si>
  <si>
    <t>277-76-62</t>
  </si>
  <si>
    <t>koval@court.gov.ua</t>
  </si>
  <si>
    <t>8 липня 2021 року</t>
  </si>
  <si>
    <t>01601, м. Київ, вул. Липська, 18/5</t>
  </si>
  <si>
    <t>Заступник начальника управління - начальник відділу судової статистики, діловодства та архіву суду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</si>
</sst>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0" fillId="0" borderId="19" xfId="0" applyNumberFormat="1" applyFont="1" applyFill="1" applyBorder="1" applyAlignment="1">
      <alignment horizontal="right" vertical="center" wrapText="1"/>
    </xf>
    <xf numFmtId="3" fontId="80" fillId="0" borderId="19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Border="1" applyAlignment="1">
      <alignment horizontal="left" vertical="center"/>
    </xf>
    <xf numFmtId="0" fontId="15" fillId="0" borderId="24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104" applyNumberFormat="1" applyFont="1" applyBorder="1" applyAlignment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L41" sqref="L4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1" t="s">
        <v>49</v>
      </c>
      <c r="C3" s="111"/>
      <c r="D3" s="111"/>
      <c r="E3" s="111"/>
      <c r="F3" s="111"/>
      <c r="G3" s="111"/>
      <c r="H3" s="111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2" t="s">
        <v>121</v>
      </c>
      <c r="C5" s="112"/>
      <c r="D5" s="112"/>
      <c r="E5" s="112"/>
      <c r="F5" s="112"/>
      <c r="G5" s="112"/>
      <c r="H5" s="112"/>
    </row>
    <row r="6" spans="2:8" ht="18.75" customHeight="1">
      <c r="B6" s="15"/>
      <c r="C6" s="112"/>
      <c r="D6" s="112"/>
      <c r="E6" s="112"/>
      <c r="F6" s="112"/>
      <c r="G6" s="112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13" t="s">
        <v>9</v>
      </c>
      <c r="C12" s="114"/>
      <c r="D12" s="115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24" t="s">
        <v>83</v>
      </c>
      <c r="C14" s="125"/>
      <c r="D14" s="126"/>
      <c r="E14" s="106" t="s">
        <v>48</v>
      </c>
      <c r="F14" s="23"/>
      <c r="G14" s="19"/>
    </row>
    <row r="15" spans="1:7" ht="12.75" customHeight="1">
      <c r="A15" s="29"/>
      <c r="B15" s="124"/>
      <c r="C15" s="125"/>
      <c r="D15" s="126"/>
      <c r="E15" s="106"/>
      <c r="G15" s="20" t="s">
        <v>11</v>
      </c>
    </row>
    <row r="16" spans="1:8" ht="12.75" customHeight="1">
      <c r="A16" s="29"/>
      <c r="B16" s="124"/>
      <c r="C16" s="125"/>
      <c r="D16" s="126"/>
      <c r="E16" s="106"/>
      <c r="F16" s="107" t="s">
        <v>12</v>
      </c>
      <c r="G16" s="107"/>
      <c r="H16" s="107"/>
    </row>
    <row r="17" spans="1:8" ht="12.75" customHeight="1">
      <c r="A17" s="29"/>
      <c r="B17" s="124"/>
      <c r="C17" s="125"/>
      <c r="D17" s="126"/>
      <c r="E17" s="106"/>
      <c r="F17" s="127" t="s">
        <v>92</v>
      </c>
      <c r="G17" s="128"/>
      <c r="H17" s="128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24"/>
      <c r="C19" s="125"/>
      <c r="D19" s="126"/>
      <c r="E19" s="106"/>
      <c r="F19" s="129"/>
      <c r="G19" s="129"/>
      <c r="H19" s="129"/>
    </row>
    <row r="20" spans="1:8" ht="12.75" customHeight="1">
      <c r="A20" s="29"/>
      <c r="B20" s="124"/>
      <c r="C20" s="125"/>
      <c r="D20" s="126"/>
      <c r="E20" s="106"/>
      <c r="F20" s="107"/>
      <c r="G20" s="107"/>
      <c r="H20" s="107"/>
    </row>
    <row r="21" spans="1:8" ht="12.75" customHeight="1">
      <c r="A21" s="29"/>
      <c r="B21" s="124"/>
      <c r="C21" s="125"/>
      <c r="D21" s="126"/>
      <c r="E21" s="106"/>
      <c r="F21" s="107"/>
      <c r="G21" s="107"/>
      <c r="H21" s="107"/>
    </row>
    <row r="22" spans="1:8" ht="12.75" customHeight="1">
      <c r="A22" s="29"/>
      <c r="B22" s="124"/>
      <c r="C22" s="125"/>
      <c r="D22" s="126"/>
      <c r="E22" s="106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9" t="s">
        <v>14</v>
      </c>
      <c r="C36" s="120"/>
      <c r="D36" s="104" t="s">
        <v>122</v>
      </c>
      <c r="E36" s="104"/>
      <c r="F36" s="104"/>
      <c r="G36" s="104"/>
      <c r="H36" s="105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2" t="s">
        <v>131</v>
      </c>
      <c r="E38" s="102"/>
      <c r="F38" s="102"/>
      <c r="G38" s="102"/>
      <c r="H38" s="103"/>
      <c r="I38" s="23"/>
    </row>
    <row r="39" spans="1:9" ht="12.75" customHeight="1">
      <c r="A39" s="29"/>
      <c r="B39" s="22"/>
      <c r="C39" s="23"/>
      <c r="D39" s="102"/>
      <c r="E39" s="102"/>
      <c r="F39" s="102"/>
      <c r="G39" s="102"/>
      <c r="H39" s="103"/>
      <c r="I39" s="23"/>
    </row>
    <row r="40" spans="1:8" ht="12.75" customHeight="1">
      <c r="A40" s="29"/>
      <c r="B40" s="121"/>
      <c r="C40" s="122"/>
      <c r="D40" s="122"/>
      <c r="E40" s="122"/>
      <c r="F40" s="122"/>
      <c r="G40" s="122"/>
      <c r="H40" s="123"/>
    </row>
    <row r="41" spans="1:8" ht="12.75" customHeight="1">
      <c r="A41" s="29"/>
      <c r="B41" s="116" t="s">
        <v>16</v>
      </c>
      <c r="C41" s="117"/>
      <c r="D41" s="117"/>
      <c r="E41" s="117"/>
      <c r="F41" s="117"/>
      <c r="G41" s="117"/>
      <c r="H41" s="118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08"/>
      <c r="C43" s="109"/>
      <c r="D43" s="109"/>
      <c r="E43" s="109"/>
      <c r="F43" s="109"/>
      <c r="G43" s="109"/>
      <c r="H43" s="110"/>
      <c r="I43" s="23"/>
    </row>
    <row r="44" spans="1:9" ht="12.75" customHeight="1">
      <c r="A44" s="29"/>
      <c r="B44" s="116" t="s">
        <v>17</v>
      </c>
      <c r="C44" s="117"/>
      <c r="D44" s="117"/>
      <c r="E44" s="117"/>
      <c r="F44" s="117"/>
      <c r="G44" s="117"/>
      <c r="H44" s="118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  <mergeCell ref="B14:D17"/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&amp;LE9B3E2F6&amp;C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F3" sqref="F3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55" t="s">
        <v>104</v>
      </c>
      <c r="B1" s="155"/>
      <c r="C1" s="155"/>
      <c r="D1" s="156"/>
      <c r="E1" s="156"/>
      <c r="F1" s="156"/>
      <c r="G1" s="156"/>
      <c r="H1" s="156"/>
      <c r="I1" s="155"/>
    </row>
    <row r="2" spans="1:11" s="5" customFormat="1" ht="50.25" customHeight="1">
      <c r="A2" s="161" t="s">
        <v>4</v>
      </c>
      <c r="B2" s="161"/>
      <c r="C2" s="161"/>
      <c r="D2" s="159" t="s">
        <v>18</v>
      </c>
      <c r="E2" s="153" t="s">
        <v>57</v>
      </c>
      <c r="F2" s="157"/>
      <c r="G2" s="153" t="s">
        <v>58</v>
      </c>
      <c r="H2" s="154"/>
      <c r="I2" s="158" t="s">
        <v>59</v>
      </c>
      <c r="J2" s="158"/>
      <c r="K2" s="86"/>
    </row>
    <row r="3" spans="1:10" s="5" customFormat="1" ht="62.25" customHeight="1">
      <c r="A3" s="161"/>
      <c r="B3" s="161"/>
      <c r="C3" s="161"/>
      <c r="D3" s="160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62" t="s">
        <v>2</v>
      </c>
      <c r="B4" s="163"/>
      <c r="C4" s="164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2" s="5" customFormat="1" ht="19.5" customHeight="1">
      <c r="A5" s="144" t="s">
        <v>22</v>
      </c>
      <c r="B5" s="150" t="s">
        <v>62</v>
      </c>
      <c r="C5" s="55" t="s">
        <v>60</v>
      </c>
      <c r="D5" s="35">
        <v>1</v>
      </c>
      <c r="E5" s="73">
        <v>13739</v>
      </c>
      <c r="F5" s="73">
        <v>7111</v>
      </c>
      <c r="G5" s="73">
        <v>6454</v>
      </c>
      <c r="H5" s="81" t="s">
        <v>33</v>
      </c>
      <c r="I5" s="73">
        <v>7285</v>
      </c>
      <c r="J5" s="73">
        <v>2062</v>
      </c>
      <c r="K5" s="78">
        <f aca="true" t="shared" si="0" ref="K5:K33">E5-F5</f>
        <v>6628</v>
      </c>
      <c r="L5" s="96"/>
    </row>
    <row r="6" spans="1:12" s="5" customFormat="1" ht="19.5" customHeight="1">
      <c r="A6" s="145"/>
      <c r="B6" s="151"/>
      <c r="C6" s="55" t="s">
        <v>61</v>
      </c>
      <c r="D6" s="35">
        <v>2</v>
      </c>
      <c r="E6" s="73">
        <v>9315</v>
      </c>
      <c r="F6" s="73">
        <v>7175</v>
      </c>
      <c r="G6" s="73">
        <v>6973</v>
      </c>
      <c r="H6" s="73">
        <v>1301</v>
      </c>
      <c r="I6" s="73">
        <v>2342</v>
      </c>
      <c r="J6" s="73">
        <v>184</v>
      </c>
      <c r="K6" s="78">
        <f t="shared" si="0"/>
        <v>2140</v>
      </c>
      <c r="L6" s="96"/>
    </row>
    <row r="7" spans="1:12" s="5" customFormat="1" ht="19.5" customHeight="1">
      <c r="A7" s="145"/>
      <c r="B7" s="152"/>
      <c r="C7" s="55" t="s">
        <v>63</v>
      </c>
      <c r="D7" s="35">
        <v>3</v>
      </c>
      <c r="E7" s="73">
        <v>15316</v>
      </c>
      <c r="F7" s="73">
        <v>12962</v>
      </c>
      <c r="G7" s="73">
        <v>12442</v>
      </c>
      <c r="H7" s="73">
        <v>2499</v>
      </c>
      <c r="I7" s="73">
        <v>2874</v>
      </c>
      <c r="J7" s="73">
        <v>69</v>
      </c>
      <c r="K7" s="78">
        <f t="shared" si="0"/>
        <v>2354</v>
      </c>
      <c r="L7" s="96"/>
    </row>
    <row r="8" spans="1:12" s="5" customFormat="1" ht="25.5" customHeight="1">
      <c r="A8" s="145"/>
      <c r="B8" s="133" t="s">
        <v>94</v>
      </c>
      <c r="C8" s="134"/>
      <c r="D8" s="35">
        <v>4</v>
      </c>
      <c r="E8" s="73">
        <v>103</v>
      </c>
      <c r="F8" s="73">
        <v>88</v>
      </c>
      <c r="G8" s="73">
        <v>84</v>
      </c>
      <c r="H8" s="73">
        <v>4</v>
      </c>
      <c r="I8" s="73">
        <v>19</v>
      </c>
      <c r="J8" s="73">
        <v>2</v>
      </c>
      <c r="K8" s="78">
        <f t="shared" si="0"/>
        <v>15</v>
      </c>
      <c r="L8" s="96"/>
    </row>
    <row r="9" spans="1:12" s="5" customFormat="1" ht="36" customHeight="1">
      <c r="A9" s="145"/>
      <c r="B9" s="135" t="s">
        <v>80</v>
      </c>
      <c r="C9" s="136"/>
      <c r="D9" s="35">
        <v>5</v>
      </c>
      <c r="E9" s="85">
        <v>4121</v>
      </c>
      <c r="F9" s="73">
        <v>4066</v>
      </c>
      <c r="G9" s="73">
        <v>4033</v>
      </c>
      <c r="H9" s="73">
        <v>3089</v>
      </c>
      <c r="I9" s="73">
        <v>88</v>
      </c>
      <c r="J9" s="73">
        <v>1</v>
      </c>
      <c r="K9" s="78">
        <f t="shared" si="0"/>
        <v>55</v>
      </c>
      <c r="L9" s="96"/>
    </row>
    <row r="10" spans="1:12" s="5" customFormat="1" ht="24" customHeight="1">
      <c r="A10" s="145"/>
      <c r="B10" s="135" t="s">
        <v>82</v>
      </c>
      <c r="C10" s="136"/>
      <c r="D10" s="35">
        <v>6</v>
      </c>
      <c r="E10" s="85">
        <v>87977</v>
      </c>
      <c r="F10" s="73">
        <v>87977</v>
      </c>
      <c r="G10" s="73">
        <v>87970</v>
      </c>
      <c r="H10" s="73">
        <v>75019</v>
      </c>
      <c r="I10" s="73">
        <v>7</v>
      </c>
      <c r="J10" s="73"/>
      <c r="K10" s="78">
        <f t="shared" si="0"/>
        <v>0</v>
      </c>
      <c r="L10" s="96"/>
    </row>
    <row r="11" spans="1:12" s="5" customFormat="1" ht="17.25" customHeight="1">
      <c r="A11" s="145"/>
      <c r="B11" s="135" t="s">
        <v>76</v>
      </c>
      <c r="C11" s="136"/>
      <c r="D11" s="35">
        <v>7</v>
      </c>
      <c r="E11" s="85">
        <v>11</v>
      </c>
      <c r="F11" s="73">
        <v>10</v>
      </c>
      <c r="G11" s="73">
        <v>10</v>
      </c>
      <c r="H11" s="73">
        <v>4</v>
      </c>
      <c r="I11" s="73">
        <v>1</v>
      </c>
      <c r="J11" s="73"/>
      <c r="K11" s="78">
        <f t="shared" si="0"/>
        <v>1</v>
      </c>
      <c r="L11" s="96"/>
    </row>
    <row r="12" spans="1:12" s="5" customFormat="1" ht="23.25" customHeight="1">
      <c r="A12" s="145"/>
      <c r="B12" s="133" t="s">
        <v>67</v>
      </c>
      <c r="C12" s="134"/>
      <c r="D12" s="35">
        <v>8</v>
      </c>
      <c r="E12" s="77">
        <v>2</v>
      </c>
      <c r="F12" s="77">
        <v>2</v>
      </c>
      <c r="G12" s="77">
        <v>2</v>
      </c>
      <c r="H12" s="77">
        <v>2</v>
      </c>
      <c r="I12" s="77"/>
      <c r="J12" s="73"/>
      <c r="K12" s="78">
        <f t="shared" si="0"/>
        <v>0</v>
      </c>
      <c r="L12" s="96"/>
    </row>
    <row r="13" spans="1:12" s="5" customFormat="1" ht="17.25" customHeight="1">
      <c r="A13" s="145"/>
      <c r="B13" s="133" t="s">
        <v>105</v>
      </c>
      <c r="C13" s="134"/>
      <c r="D13" s="35">
        <v>9</v>
      </c>
      <c r="E13" s="77">
        <v>140</v>
      </c>
      <c r="F13" s="77">
        <v>140</v>
      </c>
      <c r="G13" s="77">
        <v>140</v>
      </c>
      <c r="H13" s="77">
        <v>99</v>
      </c>
      <c r="I13" s="77"/>
      <c r="J13" s="73"/>
      <c r="K13" s="78">
        <f t="shared" si="0"/>
        <v>0</v>
      </c>
      <c r="L13" s="96"/>
    </row>
    <row r="14" spans="1:12" s="5" customFormat="1" ht="15.75" customHeight="1">
      <c r="A14" s="146"/>
      <c r="B14" s="45" t="s">
        <v>20</v>
      </c>
      <c r="C14" s="9"/>
      <c r="D14" s="35">
        <v>10</v>
      </c>
      <c r="E14" s="74">
        <f aca="true" t="shared" si="1" ref="E14:J14">SUM(E5:E13)</f>
        <v>130724</v>
      </c>
      <c r="F14" s="74">
        <f t="shared" si="1"/>
        <v>119531</v>
      </c>
      <c r="G14" s="74">
        <f t="shared" si="1"/>
        <v>118108</v>
      </c>
      <c r="H14" s="74">
        <f t="shared" si="1"/>
        <v>82017</v>
      </c>
      <c r="I14" s="74">
        <f t="shared" si="1"/>
        <v>12616</v>
      </c>
      <c r="J14" s="74">
        <f t="shared" si="1"/>
        <v>2318</v>
      </c>
      <c r="K14" s="78">
        <f t="shared" si="0"/>
        <v>11193</v>
      </c>
      <c r="L14" s="96"/>
    </row>
    <row r="15" spans="1:12" s="5" customFormat="1" ht="15.75" customHeight="1">
      <c r="A15" s="169" t="s">
        <v>46</v>
      </c>
      <c r="B15" s="139" t="s">
        <v>95</v>
      </c>
      <c r="C15" s="140"/>
      <c r="D15" s="35">
        <v>11</v>
      </c>
      <c r="E15" s="82">
        <v>44</v>
      </c>
      <c r="F15" s="82">
        <v>25</v>
      </c>
      <c r="G15" s="82">
        <v>22</v>
      </c>
      <c r="H15" s="82">
        <v>4</v>
      </c>
      <c r="I15" s="82">
        <v>22</v>
      </c>
      <c r="J15" s="82">
        <v>11</v>
      </c>
      <c r="K15" s="78">
        <f t="shared" si="0"/>
        <v>19</v>
      </c>
      <c r="L15" s="96"/>
    </row>
    <row r="16" spans="1:12" s="5" customFormat="1" ht="27.75" customHeight="1">
      <c r="A16" s="170"/>
      <c r="B16" s="139" t="s">
        <v>96</v>
      </c>
      <c r="C16" s="140"/>
      <c r="D16" s="35">
        <v>12</v>
      </c>
      <c r="E16" s="82">
        <v>16</v>
      </c>
      <c r="F16" s="82">
        <v>14</v>
      </c>
      <c r="G16" s="82">
        <v>8</v>
      </c>
      <c r="H16" s="82"/>
      <c r="I16" s="82">
        <v>8</v>
      </c>
      <c r="J16" s="82"/>
      <c r="K16" s="78">
        <f t="shared" si="0"/>
        <v>2</v>
      </c>
      <c r="L16" s="96"/>
    </row>
    <row r="17" spans="1:12" s="5" customFormat="1" ht="24.75" customHeight="1">
      <c r="A17" s="170"/>
      <c r="B17" s="139" t="s">
        <v>97</v>
      </c>
      <c r="C17" s="140"/>
      <c r="D17" s="35">
        <v>13</v>
      </c>
      <c r="E17" s="82">
        <v>51</v>
      </c>
      <c r="F17" s="82">
        <v>40</v>
      </c>
      <c r="G17" s="82">
        <v>32</v>
      </c>
      <c r="H17" s="82">
        <v>19</v>
      </c>
      <c r="I17" s="82">
        <v>19</v>
      </c>
      <c r="J17" s="82">
        <v>1</v>
      </c>
      <c r="K17" s="78">
        <f t="shared" si="0"/>
        <v>11</v>
      </c>
      <c r="L17" s="96"/>
    </row>
    <row r="18" spans="1:12" s="5" customFormat="1" ht="24.75" customHeight="1">
      <c r="A18" s="170"/>
      <c r="B18" s="139" t="s">
        <v>98</v>
      </c>
      <c r="C18" s="140"/>
      <c r="D18" s="35">
        <v>14</v>
      </c>
      <c r="E18" s="82">
        <v>188</v>
      </c>
      <c r="F18" s="82">
        <v>116</v>
      </c>
      <c r="G18" s="82">
        <v>155</v>
      </c>
      <c r="H18" s="82">
        <v>137</v>
      </c>
      <c r="I18" s="82">
        <v>33</v>
      </c>
      <c r="J18" s="82"/>
      <c r="K18" s="78">
        <f t="shared" si="0"/>
        <v>72</v>
      </c>
      <c r="L18" s="96"/>
    </row>
    <row r="19" spans="1:12" ht="18.75" customHeight="1">
      <c r="A19" s="170"/>
      <c r="B19" s="130" t="s">
        <v>62</v>
      </c>
      <c r="C19" s="10" t="s">
        <v>65</v>
      </c>
      <c r="D19" s="35">
        <v>15</v>
      </c>
      <c r="E19" s="75">
        <v>47058</v>
      </c>
      <c r="F19" s="75">
        <v>30082</v>
      </c>
      <c r="G19" s="75">
        <v>27104</v>
      </c>
      <c r="H19" s="75">
        <v>10425</v>
      </c>
      <c r="I19" s="75">
        <v>19954</v>
      </c>
      <c r="J19" s="75">
        <v>1880</v>
      </c>
      <c r="K19" s="78">
        <f t="shared" si="0"/>
        <v>16976</v>
      </c>
      <c r="L19" s="96"/>
    </row>
    <row r="20" spans="1:12" ht="18.75" customHeight="1">
      <c r="A20" s="170"/>
      <c r="B20" s="131"/>
      <c r="C20" s="10" t="s">
        <v>61</v>
      </c>
      <c r="D20" s="35">
        <v>16</v>
      </c>
      <c r="E20" s="75">
        <v>17486</v>
      </c>
      <c r="F20" s="75">
        <v>12531</v>
      </c>
      <c r="G20" s="75">
        <v>11782</v>
      </c>
      <c r="H20" s="75">
        <v>4738</v>
      </c>
      <c r="I20" s="75">
        <v>5704</v>
      </c>
      <c r="J20" s="75">
        <v>182</v>
      </c>
      <c r="K20" s="78">
        <f t="shared" si="0"/>
        <v>4955</v>
      </c>
      <c r="L20" s="96"/>
    </row>
    <row r="21" spans="1:12" ht="18.75" customHeight="1">
      <c r="A21" s="170"/>
      <c r="B21" s="132"/>
      <c r="C21" s="10" t="s">
        <v>66</v>
      </c>
      <c r="D21" s="35">
        <v>17</v>
      </c>
      <c r="E21" s="75">
        <v>29</v>
      </c>
      <c r="F21" s="75">
        <v>23</v>
      </c>
      <c r="G21" s="75">
        <v>24</v>
      </c>
      <c r="H21" s="75"/>
      <c r="I21" s="75">
        <v>5</v>
      </c>
      <c r="J21" s="75"/>
      <c r="K21" s="78">
        <f t="shared" si="0"/>
        <v>6</v>
      </c>
      <c r="L21" s="96"/>
    </row>
    <row r="22" spans="1:12" ht="24" customHeight="1">
      <c r="A22" s="170"/>
      <c r="B22" s="133" t="s">
        <v>94</v>
      </c>
      <c r="C22" s="134"/>
      <c r="D22" s="35">
        <v>18</v>
      </c>
      <c r="E22" s="75">
        <v>222</v>
      </c>
      <c r="F22" s="75">
        <v>132</v>
      </c>
      <c r="G22" s="75">
        <v>156</v>
      </c>
      <c r="H22" s="75">
        <v>14</v>
      </c>
      <c r="I22" s="75">
        <v>66</v>
      </c>
      <c r="J22" s="73">
        <v>13</v>
      </c>
      <c r="K22" s="78">
        <f t="shared" si="0"/>
        <v>90</v>
      </c>
      <c r="L22" s="96"/>
    </row>
    <row r="23" spans="1:12" ht="18" customHeight="1">
      <c r="A23" s="170"/>
      <c r="B23" s="137" t="s">
        <v>19</v>
      </c>
      <c r="C23" s="138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  <c r="L23" s="96"/>
    </row>
    <row r="24" spans="1:12" ht="18" customHeight="1">
      <c r="A24" s="170"/>
      <c r="B24" s="137" t="s">
        <v>105</v>
      </c>
      <c r="C24" s="138"/>
      <c r="D24" s="35">
        <v>20</v>
      </c>
      <c r="E24" s="77">
        <v>577</v>
      </c>
      <c r="F24" s="77">
        <v>573</v>
      </c>
      <c r="G24" s="77">
        <v>569</v>
      </c>
      <c r="H24" s="77">
        <v>69</v>
      </c>
      <c r="I24" s="77">
        <v>8</v>
      </c>
      <c r="J24" s="77"/>
      <c r="K24" s="78">
        <f t="shared" si="0"/>
        <v>4</v>
      </c>
      <c r="L24" s="96"/>
    </row>
    <row r="25" spans="1:12" ht="18.75" customHeight="1">
      <c r="A25" s="170"/>
      <c r="B25" s="135" t="s">
        <v>115</v>
      </c>
      <c r="C25" s="136"/>
      <c r="D25" s="35">
        <v>21</v>
      </c>
      <c r="E25" s="75">
        <v>510</v>
      </c>
      <c r="F25" s="75">
        <v>506</v>
      </c>
      <c r="G25" s="75">
        <v>504</v>
      </c>
      <c r="H25" s="75">
        <v>470</v>
      </c>
      <c r="I25" s="75">
        <v>6</v>
      </c>
      <c r="J25" s="73"/>
      <c r="K25" s="78">
        <f t="shared" si="0"/>
        <v>4</v>
      </c>
      <c r="L25" s="96"/>
    </row>
    <row r="26" spans="1:12" ht="15.75" customHeight="1">
      <c r="A26" s="171"/>
      <c r="B26" s="9" t="s">
        <v>20</v>
      </c>
      <c r="C26" s="9"/>
      <c r="D26" s="35">
        <v>22</v>
      </c>
      <c r="E26" s="76">
        <f aca="true" t="shared" si="2" ref="E26:J26">SUM(E15:E25)</f>
        <v>66181</v>
      </c>
      <c r="F26" s="76">
        <f t="shared" si="2"/>
        <v>44042</v>
      </c>
      <c r="G26" s="76">
        <f t="shared" si="2"/>
        <v>40356</v>
      </c>
      <c r="H26" s="76">
        <f t="shared" si="2"/>
        <v>15876</v>
      </c>
      <c r="I26" s="76">
        <f t="shared" si="2"/>
        <v>25825</v>
      </c>
      <c r="J26" s="76">
        <f t="shared" si="2"/>
        <v>2087</v>
      </c>
      <c r="K26" s="78">
        <f t="shared" si="0"/>
        <v>22139</v>
      </c>
      <c r="L26" s="96"/>
    </row>
    <row r="27" spans="1:12" ht="30" customHeight="1">
      <c r="A27" s="168" t="s">
        <v>110</v>
      </c>
      <c r="B27" s="166" t="s">
        <v>112</v>
      </c>
      <c r="C27" s="166"/>
      <c r="D27" s="35">
        <v>23</v>
      </c>
      <c r="E27" s="90">
        <v>16051</v>
      </c>
      <c r="F27" s="90">
        <v>12500</v>
      </c>
      <c r="G27" s="90">
        <v>11911</v>
      </c>
      <c r="H27" s="90">
        <v>3559</v>
      </c>
      <c r="I27" s="90">
        <v>4140</v>
      </c>
      <c r="J27" s="73">
        <v>249</v>
      </c>
      <c r="K27" s="78">
        <f t="shared" si="0"/>
        <v>3551</v>
      </c>
      <c r="L27" s="96"/>
    </row>
    <row r="28" spans="1:12" ht="15.75" customHeight="1">
      <c r="A28" s="168"/>
      <c r="B28" s="167" t="s">
        <v>25</v>
      </c>
      <c r="C28" s="167"/>
      <c r="D28" s="35">
        <v>24</v>
      </c>
      <c r="E28" s="91">
        <v>252</v>
      </c>
      <c r="F28" s="91">
        <v>181</v>
      </c>
      <c r="G28" s="91">
        <v>183</v>
      </c>
      <c r="H28" s="92" t="s">
        <v>33</v>
      </c>
      <c r="I28" s="91">
        <v>69</v>
      </c>
      <c r="J28" s="73">
        <v>13</v>
      </c>
      <c r="K28" s="78">
        <f t="shared" si="0"/>
        <v>71</v>
      </c>
      <c r="L28" s="96"/>
    </row>
    <row r="29" spans="1:12" ht="15.75" customHeight="1">
      <c r="A29" s="168"/>
      <c r="B29" s="166" t="s">
        <v>105</v>
      </c>
      <c r="C29" s="166"/>
      <c r="D29" s="35">
        <v>25</v>
      </c>
      <c r="E29" s="91">
        <v>72</v>
      </c>
      <c r="F29" s="91">
        <v>70</v>
      </c>
      <c r="G29" s="91">
        <v>63</v>
      </c>
      <c r="H29" s="92">
        <v>25</v>
      </c>
      <c r="I29" s="91">
        <v>9</v>
      </c>
      <c r="J29" s="73"/>
      <c r="K29" s="78">
        <f t="shared" si="0"/>
        <v>2</v>
      </c>
      <c r="L29" s="96"/>
    </row>
    <row r="30" spans="1:12" ht="15.75" customHeight="1">
      <c r="A30" s="168"/>
      <c r="B30" s="165" t="s">
        <v>115</v>
      </c>
      <c r="C30" s="165"/>
      <c r="D30" s="35">
        <v>26</v>
      </c>
      <c r="E30" s="91">
        <v>810</v>
      </c>
      <c r="F30" s="91">
        <v>804</v>
      </c>
      <c r="G30" s="91">
        <v>765</v>
      </c>
      <c r="H30" s="91">
        <v>591</v>
      </c>
      <c r="I30" s="91">
        <v>45</v>
      </c>
      <c r="J30" s="91"/>
      <c r="K30" s="78">
        <f t="shared" si="0"/>
        <v>6</v>
      </c>
      <c r="L30" s="96"/>
    </row>
    <row r="31" spans="1:12" ht="15.75" customHeight="1">
      <c r="A31" s="168"/>
      <c r="B31" s="165" t="s">
        <v>20</v>
      </c>
      <c r="C31" s="165"/>
      <c r="D31" s="35">
        <v>27</v>
      </c>
      <c r="E31" s="98">
        <f aca="true" t="shared" si="3" ref="E31:J31">E27+E29+E30</f>
        <v>16933</v>
      </c>
      <c r="F31" s="98">
        <f t="shared" si="3"/>
        <v>13374</v>
      </c>
      <c r="G31" s="98">
        <f t="shared" si="3"/>
        <v>12739</v>
      </c>
      <c r="H31" s="99">
        <f t="shared" si="3"/>
        <v>4175</v>
      </c>
      <c r="I31" s="98">
        <f t="shared" si="3"/>
        <v>4194</v>
      </c>
      <c r="J31" s="100">
        <f t="shared" si="3"/>
        <v>249</v>
      </c>
      <c r="K31" s="78">
        <f t="shared" si="0"/>
        <v>3559</v>
      </c>
      <c r="L31" s="96"/>
    </row>
    <row r="32" spans="1:12" ht="26.25" customHeight="1">
      <c r="A32" s="147" t="s">
        <v>123</v>
      </c>
      <c r="B32" s="148"/>
      <c r="C32" s="149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 t="shared" si="0"/>
        <v>0</v>
      </c>
      <c r="L32" s="96"/>
    </row>
    <row r="33" spans="1:12" ht="15.75">
      <c r="A33" s="141" t="s">
        <v>113</v>
      </c>
      <c r="B33" s="142"/>
      <c r="C33" s="143"/>
      <c r="D33" s="35">
        <v>29</v>
      </c>
      <c r="E33" s="89">
        <f aca="true" t="shared" si="4" ref="E33:J33">E14+E26+E31+E32</f>
        <v>213838</v>
      </c>
      <c r="F33" s="89">
        <f t="shared" si="4"/>
        <v>176947</v>
      </c>
      <c r="G33" s="89">
        <f t="shared" si="4"/>
        <v>171203</v>
      </c>
      <c r="H33" s="89">
        <f>H14+H26+H31</f>
        <v>102068</v>
      </c>
      <c r="I33" s="89">
        <f t="shared" si="4"/>
        <v>42635</v>
      </c>
      <c r="J33" s="89">
        <f t="shared" si="4"/>
        <v>4654</v>
      </c>
      <c r="K33" s="78">
        <f t="shared" si="0"/>
        <v>36891</v>
      </c>
      <c r="L33" s="96"/>
    </row>
    <row r="34" spans="1:3" ht="15.75">
      <c r="A34" s="38"/>
      <c r="B34" s="39"/>
      <c r="C34" s="39"/>
    </row>
    <row r="36" spans="5:10" ht="15.75">
      <c r="E36" s="97"/>
      <c r="F36" s="97"/>
      <c r="G36" s="97"/>
      <c r="H36" s="97"/>
      <c r="I36" s="97"/>
      <c r="J36" s="97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&amp;LE9B3E2F6&amp;C&amp;R2</oddFooter>
  </headerFooter>
  <ignoredErrors>
    <ignoredError sqref="J31" unlockedFormula="1"/>
    <ignoredError sqref="E14:J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SheetLayoutView="100" workbookViewId="0" topLeftCell="A1">
      <selection activeCell="E55" sqref="E55:I55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00" t="s">
        <v>78</v>
      </c>
      <c r="B1" s="200"/>
      <c r="C1" s="200"/>
      <c r="D1" s="200"/>
      <c r="E1" s="200"/>
      <c r="F1" s="37"/>
      <c r="G1" s="37"/>
      <c r="H1" s="37"/>
      <c r="I1" s="11"/>
    </row>
    <row r="2" spans="1:9" ht="29.25" customHeight="1">
      <c r="A2" s="175" t="s">
        <v>4</v>
      </c>
      <c r="B2" s="176"/>
      <c r="C2" s="176"/>
      <c r="D2" s="176"/>
      <c r="E2" s="176"/>
      <c r="F2" s="176"/>
      <c r="G2" s="177"/>
      <c r="H2" s="12" t="s">
        <v>21</v>
      </c>
      <c r="I2" s="12" t="s">
        <v>5</v>
      </c>
    </row>
    <row r="3" spans="1:9" ht="16.5" customHeight="1">
      <c r="A3" s="189" t="s">
        <v>22</v>
      </c>
      <c r="B3" s="182" t="s">
        <v>124</v>
      </c>
      <c r="C3" s="183"/>
      <c r="D3" s="206" t="s">
        <v>69</v>
      </c>
      <c r="E3" s="172" t="s">
        <v>54</v>
      </c>
      <c r="F3" s="173"/>
      <c r="G3" s="174"/>
      <c r="H3" s="13">
        <v>1</v>
      </c>
      <c r="I3" s="82">
        <v>3376</v>
      </c>
    </row>
    <row r="4" spans="1:9" ht="16.5" customHeight="1">
      <c r="A4" s="190"/>
      <c r="B4" s="184"/>
      <c r="C4" s="185"/>
      <c r="D4" s="207"/>
      <c r="E4" s="178" t="s">
        <v>55</v>
      </c>
      <c r="F4" s="179"/>
      <c r="G4" s="180"/>
      <c r="H4" s="13">
        <v>2</v>
      </c>
      <c r="I4" s="80">
        <v>4712</v>
      </c>
    </row>
    <row r="5" spans="1:9" ht="16.5" customHeight="1">
      <c r="A5" s="190"/>
      <c r="B5" s="184"/>
      <c r="C5" s="185"/>
      <c r="D5" s="208"/>
      <c r="E5" s="178" t="s">
        <v>64</v>
      </c>
      <c r="F5" s="179"/>
      <c r="G5" s="180"/>
      <c r="H5" s="13">
        <v>3</v>
      </c>
      <c r="I5" s="80">
        <v>7546</v>
      </c>
    </row>
    <row r="6" spans="1:10" ht="15" customHeight="1">
      <c r="A6" s="190"/>
      <c r="B6" s="184"/>
      <c r="C6" s="185"/>
      <c r="D6" s="212" t="s">
        <v>53</v>
      </c>
      <c r="E6" s="172" t="s">
        <v>54</v>
      </c>
      <c r="F6" s="173"/>
      <c r="G6" s="174"/>
      <c r="H6" s="13">
        <v>4</v>
      </c>
      <c r="I6" s="80">
        <v>1698</v>
      </c>
      <c r="J6" s="2"/>
    </row>
    <row r="7" spans="1:10" ht="15" customHeight="1">
      <c r="A7" s="190"/>
      <c r="B7" s="184"/>
      <c r="C7" s="185"/>
      <c r="D7" s="213"/>
      <c r="E7" s="178" t="s">
        <v>55</v>
      </c>
      <c r="F7" s="179"/>
      <c r="G7" s="180"/>
      <c r="H7" s="13">
        <v>5</v>
      </c>
      <c r="I7" s="80">
        <v>1330</v>
      </c>
      <c r="J7" s="2"/>
    </row>
    <row r="8" spans="1:10" ht="15" customHeight="1">
      <c r="A8" s="190"/>
      <c r="B8" s="184"/>
      <c r="C8" s="185"/>
      <c r="D8" s="214"/>
      <c r="E8" s="178" t="s">
        <v>64</v>
      </c>
      <c r="F8" s="179"/>
      <c r="G8" s="180"/>
      <c r="H8" s="13">
        <v>6</v>
      </c>
      <c r="I8" s="80">
        <v>2657</v>
      </c>
      <c r="J8" s="2"/>
    </row>
    <row r="9" spans="1:10" ht="15" customHeight="1">
      <c r="A9" s="190"/>
      <c r="B9" s="184"/>
      <c r="C9" s="185"/>
      <c r="D9" s="215" t="s">
        <v>56</v>
      </c>
      <c r="E9" s="172" t="s">
        <v>54</v>
      </c>
      <c r="F9" s="173"/>
      <c r="G9" s="174"/>
      <c r="H9" s="13">
        <v>7</v>
      </c>
      <c r="I9" s="80">
        <v>1396</v>
      </c>
      <c r="J9" s="2"/>
    </row>
    <row r="10" spans="1:10" ht="15" customHeight="1">
      <c r="A10" s="190"/>
      <c r="B10" s="184"/>
      <c r="C10" s="185"/>
      <c r="D10" s="215"/>
      <c r="E10" s="178" t="s">
        <v>55</v>
      </c>
      <c r="F10" s="179"/>
      <c r="G10" s="180"/>
      <c r="H10" s="13">
        <v>8</v>
      </c>
      <c r="I10" s="80">
        <v>161</v>
      </c>
      <c r="J10" s="2"/>
    </row>
    <row r="11" spans="1:10" ht="15" customHeight="1">
      <c r="A11" s="190"/>
      <c r="B11" s="186"/>
      <c r="C11" s="187"/>
      <c r="D11" s="215"/>
      <c r="E11" s="178" t="s">
        <v>64</v>
      </c>
      <c r="F11" s="179"/>
      <c r="G11" s="180"/>
      <c r="H11" s="13">
        <v>9</v>
      </c>
      <c r="I11" s="80"/>
      <c r="J11" s="2"/>
    </row>
    <row r="12" spans="1:10" ht="15.75" customHeight="1">
      <c r="A12" s="190"/>
      <c r="B12" s="137" t="s">
        <v>93</v>
      </c>
      <c r="C12" s="181"/>
      <c r="D12" s="181"/>
      <c r="E12" s="181"/>
      <c r="F12" s="181"/>
      <c r="G12" s="138"/>
      <c r="H12" s="13">
        <v>10</v>
      </c>
      <c r="I12" s="82">
        <v>119</v>
      </c>
      <c r="J12" s="2"/>
    </row>
    <row r="13" spans="1:10" ht="15" customHeight="1">
      <c r="A13" s="190"/>
      <c r="B13" s="197" t="s">
        <v>77</v>
      </c>
      <c r="C13" s="197"/>
      <c r="D13" s="197"/>
      <c r="E13" s="203" t="s">
        <v>30</v>
      </c>
      <c r="F13" s="204"/>
      <c r="G13" s="205"/>
      <c r="H13" s="13">
        <v>11</v>
      </c>
      <c r="I13" s="82">
        <v>1390</v>
      </c>
      <c r="J13" s="2"/>
    </row>
    <row r="14" spans="1:10" ht="15" customHeight="1">
      <c r="A14" s="190"/>
      <c r="B14" s="197"/>
      <c r="C14" s="197"/>
      <c r="D14" s="197"/>
      <c r="E14" s="203" t="s">
        <v>26</v>
      </c>
      <c r="F14" s="204"/>
      <c r="G14" s="205"/>
      <c r="H14" s="13">
        <v>12</v>
      </c>
      <c r="I14" s="82">
        <v>1050</v>
      </c>
      <c r="J14" s="2"/>
    </row>
    <row r="15" spans="1:10" ht="18" customHeight="1">
      <c r="A15" s="190"/>
      <c r="B15" s="198" t="s">
        <v>51</v>
      </c>
      <c r="C15" s="198"/>
      <c r="D15" s="198"/>
      <c r="E15" s="194" t="s">
        <v>52</v>
      </c>
      <c r="F15" s="195"/>
      <c r="G15" s="196"/>
      <c r="H15" s="13">
        <v>13</v>
      </c>
      <c r="I15" s="82">
        <v>234</v>
      </c>
      <c r="J15" s="2"/>
    </row>
    <row r="16" spans="1:10" ht="18" customHeight="1">
      <c r="A16" s="190"/>
      <c r="B16" s="198"/>
      <c r="C16" s="198"/>
      <c r="D16" s="198"/>
      <c r="E16" s="194" t="s">
        <v>31</v>
      </c>
      <c r="F16" s="195"/>
      <c r="G16" s="196"/>
      <c r="H16" s="13">
        <v>14</v>
      </c>
      <c r="I16" s="82">
        <v>306</v>
      </c>
      <c r="J16" s="2"/>
    </row>
    <row r="17" spans="1:10" ht="24" customHeight="1">
      <c r="A17" s="190"/>
      <c r="B17" s="209" t="s">
        <v>81</v>
      </c>
      <c r="C17" s="210"/>
      <c r="D17" s="210"/>
      <c r="E17" s="210"/>
      <c r="F17" s="210"/>
      <c r="G17" s="211"/>
      <c r="H17" s="13">
        <v>15</v>
      </c>
      <c r="I17" s="82">
        <v>342</v>
      </c>
      <c r="J17" s="2"/>
    </row>
    <row r="18" spans="1:10" ht="15" customHeight="1">
      <c r="A18" s="190"/>
      <c r="B18" s="191" t="s">
        <v>74</v>
      </c>
      <c r="C18" s="192"/>
      <c r="D18" s="192"/>
      <c r="E18" s="192"/>
      <c r="F18" s="192"/>
      <c r="G18" s="193"/>
      <c r="H18" s="13">
        <v>16</v>
      </c>
      <c r="I18" s="82">
        <v>5561</v>
      </c>
      <c r="J18" s="2"/>
    </row>
    <row r="19" spans="1:10" ht="15" customHeight="1">
      <c r="A19" s="190"/>
      <c r="B19" s="191" t="s">
        <v>125</v>
      </c>
      <c r="C19" s="192"/>
      <c r="D19" s="192"/>
      <c r="E19" s="192"/>
      <c r="F19" s="192"/>
      <c r="G19" s="193"/>
      <c r="H19" s="13">
        <v>17</v>
      </c>
      <c r="I19" s="82">
        <v>20372</v>
      </c>
      <c r="J19" s="2"/>
    </row>
    <row r="20" spans="1:9" ht="15" customHeight="1">
      <c r="A20" s="190"/>
      <c r="B20" s="191" t="s">
        <v>75</v>
      </c>
      <c r="C20" s="192"/>
      <c r="D20" s="192"/>
      <c r="E20" s="192"/>
      <c r="F20" s="192"/>
      <c r="G20" s="193"/>
      <c r="H20" s="13">
        <v>18</v>
      </c>
      <c r="I20" s="82">
        <v>293</v>
      </c>
    </row>
    <row r="21" spans="1:9" ht="23.25" customHeight="1">
      <c r="A21" s="190"/>
      <c r="B21" s="139" t="s">
        <v>85</v>
      </c>
      <c r="C21" s="199"/>
      <c r="D21" s="199"/>
      <c r="E21" s="199"/>
      <c r="F21" s="199"/>
      <c r="G21" s="140"/>
      <c r="H21" s="13">
        <v>19</v>
      </c>
      <c r="I21" s="82">
        <v>397</v>
      </c>
    </row>
    <row r="22" spans="1:9" ht="15" customHeight="1">
      <c r="A22" s="201" t="s">
        <v>46</v>
      </c>
      <c r="B22" s="182" t="s">
        <v>72</v>
      </c>
      <c r="C22" s="183"/>
      <c r="D22" s="206" t="s">
        <v>69</v>
      </c>
      <c r="E22" s="172" t="s">
        <v>70</v>
      </c>
      <c r="F22" s="173"/>
      <c r="G22" s="174"/>
      <c r="H22" s="13">
        <v>20</v>
      </c>
      <c r="I22" s="82">
        <v>13191</v>
      </c>
    </row>
    <row r="23" spans="1:9" ht="15" customHeight="1">
      <c r="A23" s="202"/>
      <c r="B23" s="184"/>
      <c r="C23" s="185"/>
      <c r="D23" s="207"/>
      <c r="E23" s="178" t="s">
        <v>55</v>
      </c>
      <c r="F23" s="179"/>
      <c r="G23" s="180"/>
      <c r="H23" s="13">
        <v>21</v>
      </c>
      <c r="I23" s="82">
        <v>4681</v>
      </c>
    </row>
    <row r="24" spans="1:9" ht="15" customHeight="1">
      <c r="A24" s="202"/>
      <c r="B24" s="184"/>
      <c r="C24" s="185"/>
      <c r="D24" s="208"/>
      <c r="E24" s="178" t="s">
        <v>71</v>
      </c>
      <c r="F24" s="179"/>
      <c r="G24" s="180"/>
      <c r="H24" s="13">
        <v>22</v>
      </c>
      <c r="I24" s="82"/>
    </row>
    <row r="25" spans="1:9" ht="15" customHeight="1">
      <c r="A25" s="202"/>
      <c r="B25" s="184"/>
      <c r="C25" s="185"/>
      <c r="D25" s="212" t="s">
        <v>53</v>
      </c>
      <c r="E25" s="172" t="s">
        <v>70</v>
      </c>
      <c r="F25" s="173"/>
      <c r="G25" s="174"/>
      <c r="H25" s="13">
        <v>23</v>
      </c>
      <c r="I25" s="82">
        <v>7816</v>
      </c>
    </row>
    <row r="26" spans="1:9" ht="15" customHeight="1">
      <c r="A26" s="202"/>
      <c r="B26" s="184"/>
      <c r="C26" s="185"/>
      <c r="D26" s="213"/>
      <c r="E26" s="178" t="s">
        <v>55</v>
      </c>
      <c r="F26" s="179"/>
      <c r="G26" s="180"/>
      <c r="H26" s="13">
        <v>24</v>
      </c>
      <c r="I26" s="82">
        <v>4535</v>
      </c>
    </row>
    <row r="27" spans="1:9" ht="15" customHeight="1">
      <c r="A27" s="202"/>
      <c r="B27" s="184"/>
      <c r="C27" s="185"/>
      <c r="D27" s="214"/>
      <c r="E27" s="178" t="s">
        <v>71</v>
      </c>
      <c r="F27" s="179"/>
      <c r="G27" s="180"/>
      <c r="H27" s="13">
        <v>25</v>
      </c>
      <c r="I27" s="82"/>
    </row>
    <row r="28" spans="1:9" ht="15" customHeight="1">
      <c r="A28" s="202"/>
      <c r="B28" s="184"/>
      <c r="C28" s="185"/>
      <c r="D28" s="215" t="s">
        <v>56</v>
      </c>
      <c r="E28" s="172" t="s">
        <v>70</v>
      </c>
      <c r="F28" s="173"/>
      <c r="G28" s="174"/>
      <c r="H28" s="13">
        <v>26</v>
      </c>
      <c r="I28" s="82">
        <v>2467</v>
      </c>
    </row>
    <row r="29" spans="1:9" ht="15" customHeight="1">
      <c r="A29" s="202"/>
      <c r="B29" s="184"/>
      <c r="C29" s="185"/>
      <c r="D29" s="215"/>
      <c r="E29" s="178" t="s">
        <v>55</v>
      </c>
      <c r="F29" s="179"/>
      <c r="G29" s="180"/>
      <c r="H29" s="13">
        <v>27</v>
      </c>
      <c r="I29" s="82">
        <v>200</v>
      </c>
    </row>
    <row r="30" spans="1:9" ht="15" customHeight="1">
      <c r="A30" s="202"/>
      <c r="B30" s="186"/>
      <c r="C30" s="187"/>
      <c r="D30" s="215"/>
      <c r="E30" s="178" t="s">
        <v>71</v>
      </c>
      <c r="F30" s="179"/>
      <c r="G30" s="180"/>
      <c r="H30" s="13">
        <v>28</v>
      </c>
      <c r="I30" s="82"/>
    </row>
    <row r="31" spans="1:9" ht="15" customHeight="1">
      <c r="A31" s="202"/>
      <c r="B31" s="250" t="s">
        <v>34</v>
      </c>
      <c r="C31" s="250"/>
      <c r="D31" s="230" t="s">
        <v>27</v>
      </c>
      <c r="E31" s="231"/>
      <c r="F31" s="231"/>
      <c r="G31" s="232"/>
      <c r="H31" s="13">
        <v>29</v>
      </c>
      <c r="I31" s="82">
        <v>29450</v>
      </c>
    </row>
    <row r="32" spans="1:9" ht="15" customHeight="1">
      <c r="A32" s="202"/>
      <c r="B32" s="250"/>
      <c r="C32" s="250"/>
      <c r="D32" s="230" t="s">
        <v>28</v>
      </c>
      <c r="E32" s="231"/>
      <c r="F32" s="231"/>
      <c r="G32" s="232"/>
      <c r="H32" s="13">
        <v>30</v>
      </c>
      <c r="I32" s="82">
        <v>15956</v>
      </c>
    </row>
    <row r="33" spans="1:9" ht="15" customHeight="1">
      <c r="A33" s="202"/>
      <c r="B33" s="250"/>
      <c r="C33" s="250"/>
      <c r="D33" s="226" t="s">
        <v>68</v>
      </c>
      <c r="E33" s="227"/>
      <c r="F33" s="227"/>
      <c r="G33" s="228"/>
      <c r="H33" s="13">
        <v>31</v>
      </c>
      <c r="I33" s="82">
        <v>593</v>
      </c>
    </row>
    <row r="34" spans="1:9" ht="15" customHeight="1">
      <c r="A34" s="202"/>
      <c r="B34" s="191" t="s">
        <v>74</v>
      </c>
      <c r="C34" s="192"/>
      <c r="D34" s="192"/>
      <c r="E34" s="192"/>
      <c r="F34" s="192"/>
      <c r="G34" s="193"/>
      <c r="H34" s="13">
        <v>32</v>
      </c>
      <c r="I34" s="82">
        <v>1538</v>
      </c>
    </row>
    <row r="35" spans="1:9" ht="15" customHeight="1">
      <c r="A35" s="202"/>
      <c r="B35" s="191" t="s">
        <v>125</v>
      </c>
      <c r="C35" s="192"/>
      <c r="D35" s="192"/>
      <c r="E35" s="192"/>
      <c r="F35" s="192"/>
      <c r="G35" s="193"/>
      <c r="H35" s="13">
        <v>33</v>
      </c>
      <c r="I35" s="82">
        <v>19613</v>
      </c>
    </row>
    <row r="36" spans="1:9" ht="15" customHeight="1">
      <c r="A36" s="202"/>
      <c r="B36" s="191" t="s">
        <v>111</v>
      </c>
      <c r="C36" s="192"/>
      <c r="D36" s="192"/>
      <c r="E36" s="192"/>
      <c r="F36" s="192"/>
      <c r="G36" s="193"/>
      <c r="H36" s="13">
        <v>34</v>
      </c>
      <c r="I36" s="82">
        <v>9347</v>
      </c>
    </row>
    <row r="37" spans="1:9" ht="37.5" customHeight="1">
      <c r="A37" s="202"/>
      <c r="B37" s="139" t="s">
        <v>84</v>
      </c>
      <c r="C37" s="199"/>
      <c r="D37" s="199"/>
      <c r="E37" s="199"/>
      <c r="F37" s="199"/>
      <c r="G37" s="140"/>
      <c r="H37" s="13">
        <v>35</v>
      </c>
      <c r="I37" s="79">
        <v>1599</v>
      </c>
    </row>
    <row r="38" spans="1:9" ht="15" customHeight="1">
      <c r="A38" s="236" t="s">
        <v>73</v>
      </c>
      <c r="B38" s="237"/>
      <c r="C38" s="238"/>
      <c r="D38" s="217" t="s">
        <v>69</v>
      </c>
      <c r="E38" s="218"/>
      <c r="F38" s="218"/>
      <c r="G38" s="219"/>
      <c r="H38" s="13">
        <v>36</v>
      </c>
      <c r="I38" s="83">
        <v>6436</v>
      </c>
    </row>
    <row r="39" spans="1:9" ht="15" customHeight="1">
      <c r="A39" s="239"/>
      <c r="B39" s="240"/>
      <c r="C39" s="241"/>
      <c r="D39" s="217" t="s">
        <v>53</v>
      </c>
      <c r="E39" s="218"/>
      <c r="F39" s="218"/>
      <c r="G39" s="219"/>
      <c r="H39" s="13">
        <v>37</v>
      </c>
      <c r="I39" s="83">
        <v>3078</v>
      </c>
    </row>
    <row r="40" spans="1:9" ht="15" customHeight="1">
      <c r="A40" s="242"/>
      <c r="B40" s="243"/>
      <c r="C40" s="244"/>
      <c r="D40" s="217" t="s">
        <v>56</v>
      </c>
      <c r="E40" s="218"/>
      <c r="F40" s="218"/>
      <c r="G40" s="219"/>
      <c r="H40" s="13">
        <v>38</v>
      </c>
      <c r="I40" s="83">
        <v>481</v>
      </c>
    </row>
    <row r="41" spans="1:9" ht="14.25" customHeight="1">
      <c r="A41" s="197" t="s">
        <v>24</v>
      </c>
      <c r="B41" s="197"/>
      <c r="C41" s="197"/>
      <c r="D41" s="197"/>
      <c r="E41" s="197"/>
      <c r="F41" s="197"/>
      <c r="G41" s="197"/>
      <c r="H41" s="197"/>
      <c r="I41" s="197"/>
    </row>
    <row r="42" spans="1:9" ht="15.75" customHeight="1">
      <c r="A42" s="247" t="s">
        <v>106</v>
      </c>
      <c r="B42" s="248"/>
      <c r="C42" s="248"/>
      <c r="D42" s="248"/>
      <c r="E42" s="248"/>
      <c r="F42" s="248"/>
      <c r="G42" s="249"/>
      <c r="H42" s="88">
        <v>39</v>
      </c>
      <c r="I42" s="79">
        <v>964</v>
      </c>
    </row>
    <row r="43" spans="1:9" ht="14.25" customHeight="1">
      <c r="A43" s="233" t="s">
        <v>107</v>
      </c>
      <c r="B43" s="234"/>
      <c r="C43" s="234"/>
      <c r="D43" s="234"/>
      <c r="E43" s="234"/>
      <c r="F43" s="234"/>
      <c r="G43" s="235"/>
      <c r="H43" s="88">
        <v>40</v>
      </c>
      <c r="I43" s="79">
        <v>553</v>
      </c>
    </row>
    <row r="44" spans="1:9" ht="30" customHeight="1">
      <c r="A44" s="230" t="s">
        <v>114</v>
      </c>
      <c r="B44" s="231"/>
      <c r="C44" s="231"/>
      <c r="D44" s="231"/>
      <c r="E44" s="231"/>
      <c r="F44" s="231"/>
      <c r="G44" s="232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108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20" t="s">
        <v>90</v>
      </c>
      <c r="B47" s="221"/>
      <c r="C47" s="221"/>
      <c r="D47" s="222"/>
      <c r="E47" s="229" t="s">
        <v>109</v>
      </c>
      <c r="F47" s="229"/>
      <c r="G47" s="229"/>
      <c r="H47" s="229"/>
      <c r="I47" s="229"/>
    </row>
    <row r="48" spans="1:9" ht="48" customHeight="1">
      <c r="A48" s="223"/>
      <c r="B48" s="224"/>
      <c r="C48" s="224"/>
      <c r="D48" s="225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>
      <c r="A49" s="245" t="s">
        <v>116</v>
      </c>
      <c r="B49" s="245"/>
      <c r="C49" s="245"/>
      <c r="D49" s="245"/>
      <c r="E49" s="74">
        <f>E50+E52+E53</f>
        <v>152824</v>
      </c>
      <c r="F49" s="74">
        <f>F50+F52+F53</f>
        <v>15531</v>
      </c>
      <c r="G49" s="74">
        <f>G50+G52+G53</f>
        <v>2273</v>
      </c>
      <c r="H49" s="74">
        <f>H50+H52+H53</f>
        <v>575</v>
      </c>
      <c r="I49" s="74">
        <f>I50+I52+I53</f>
        <v>0</v>
      </c>
    </row>
    <row r="50" spans="1:9" ht="15" customHeight="1">
      <c r="A50" s="188" t="s">
        <v>117</v>
      </c>
      <c r="B50" s="188"/>
      <c r="C50" s="188"/>
      <c r="D50" s="188"/>
      <c r="E50" s="82">
        <v>113318</v>
      </c>
      <c r="F50" s="82">
        <v>3790</v>
      </c>
      <c r="G50" s="82">
        <v>766</v>
      </c>
      <c r="H50" s="82">
        <v>234</v>
      </c>
      <c r="I50" s="82"/>
    </row>
    <row r="51" spans="1:9" ht="30" customHeight="1">
      <c r="A51" s="246" t="s">
        <v>118</v>
      </c>
      <c r="B51" s="246"/>
      <c r="C51" s="246"/>
      <c r="D51" s="246"/>
      <c r="E51" s="82">
        <v>87970</v>
      </c>
      <c r="F51" s="82"/>
      <c r="G51" s="82"/>
      <c r="H51" s="82"/>
      <c r="I51" s="82"/>
    </row>
    <row r="52" spans="1:9" ht="15" customHeight="1">
      <c r="A52" s="188" t="s">
        <v>43</v>
      </c>
      <c r="B52" s="188"/>
      <c r="C52" s="188"/>
      <c r="D52" s="188"/>
      <c r="E52" s="82">
        <v>28239</v>
      </c>
      <c r="F52" s="82">
        <v>10390</v>
      </c>
      <c r="G52" s="82">
        <v>1394</v>
      </c>
      <c r="H52" s="82">
        <v>333</v>
      </c>
      <c r="I52" s="82"/>
    </row>
    <row r="53" spans="1:9" ht="15" customHeight="1">
      <c r="A53" s="216" t="s">
        <v>45</v>
      </c>
      <c r="B53" s="216"/>
      <c r="C53" s="216"/>
      <c r="D53" s="216"/>
      <c r="E53" s="79">
        <v>11267</v>
      </c>
      <c r="F53" s="79">
        <v>1351</v>
      </c>
      <c r="G53" s="79">
        <v>113</v>
      </c>
      <c r="H53" s="79">
        <v>8</v>
      </c>
      <c r="I53" s="79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101"/>
      <c r="F55" s="101"/>
      <c r="G55" s="101"/>
      <c r="H55" s="101"/>
      <c r="I55" s="101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ht="12.75">
      <c r="A111" s="3"/>
    </row>
    <row r="112" ht="12.75">
      <c r="A112" s="3"/>
    </row>
    <row r="113" ht="12.75">
      <c r="A113" s="3"/>
    </row>
  </sheetData>
  <sheetProtection formatCells="0" formatColumns="0" formatRows="0"/>
  <mergeCells count="65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77" r:id="rId1"/>
  <headerFooter>
    <oddFooter>&amp;LE9B3E2F6&amp;C&amp;R3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F9" sqref="F9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79</v>
      </c>
      <c r="B1" s="44"/>
      <c r="C1" s="44"/>
      <c r="D1" s="44"/>
    </row>
    <row r="2" spans="1:4" ht="25.5" customHeight="1">
      <c r="A2" s="175" t="s">
        <v>4</v>
      </c>
      <c r="B2" s="176"/>
      <c r="C2" s="12" t="s">
        <v>21</v>
      </c>
      <c r="D2" s="12" t="s">
        <v>5</v>
      </c>
    </row>
    <row r="3" spans="1:4" ht="29.25" customHeight="1">
      <c r="A3" s="245" t="s">
        <v>99</v>
      </c>
      <c r="B3" s="245"/>
      <c r="C3" s="13">
        <v>1</v>
      </c>
      <c r="D3" s="87">
        <f>IF('розділ 1'!I33&lt;&gt;0,'розділ 1'!J33*100/'розділ 1'!I33,0)</f>
        <v>10.915914155036942</v>
      </c>
    </row>
    <row r="4" spans="1:4" ht="16.5" customHeight="1">
      <c r="A4" s="260" t="s">
        <v>1</v>
      </c>
      <c r="B4" s="51" t="s">
        <v>100</v>
      </c>
      <c r="C4" s="13">
        <v>2</v>
      </c>
      <c r="D4" s="87">
        <f>IF('розділ 1'!I14&lt;&gt;0,'розділ 1'!J14*100/'розділ 1'!I14,0)</f>
        <v>18.373493975903614</v>
      </c>
    </row>
    <row r="5" spans="1:4" ht="16.5" customHeight="1">
      <c r="A5" s="261"/>
      <c r="B5" s="51" t="s">
        <v>101</v>
      </c>
      <c r="C5" s="13">
        <v>3</v>
      </c>
      <c r="D5" s="87">
        <f>IF('розділ 1'!I26&lt;&gt;0,'розділ 1'!J26*100/'розділ 1'!I26,0)</f>
        <v>8.081316553727008</v>
      </c>
    </row>
    <row r="6" spans="1:4" ht="16.5" customHeight="1">
      <c r="A6" s="261"/>
      <c r="B6" s="46" t="s">
        <v>102</v>
      </c>
      <c r="C6" s="13">
        <v>4</v>
      </c>
      <c r="D6" s="87">
        <f>IF('розділ 1'!I31&lt;&gt;0,'розділ 1'!J31*100/'розділ 1'!I31,0)</f>
        <v>5.9370529327610875</v>
      </c>
    </row>
    <row r="7" spans="1:4" ht="16.5" customHeight="1">
      <c r="A7" s="245" t="s">
        <v>103</v>
      </c>
      <c r="B7" s="245"/>
      <c r="C7" s="13">
        <v>5</v>
      </c>
      <c r="D7" s="87">
        <f>IF('розділ 1'!F33&lt;&gt;0,'розділ 1'!G33*100/'розділ 1'!F33,0)</f>
        <v>96.75383024295411</v>
      </c>
    </row>
    <row r="8" spans="1:4" ht="16.5" customHeight="1">
      <c r="A8" s="245" t="s">
        <v>35</v>
      </c>
      <c r="B8" s="245"/>
      <c r="C8" s="13">
        <v>6</v>
      </c>
      <c r="D8" s="84">
        <f>IF('розділ 2'!I43&lt;&gt;0,'розділ 1'!G33/'розділ 2'!I43,0)</f>
        <v>309.5895117540687</v>
      </c>
    </row>
    <row r="9" spans="1:4" ht="25.5" customHeight="1">
      <c r="A9" s="245" t="s">
        <v>44</v>
      </c>
      <c r="B9" s="245"/>
      <c r="C9" s="13">
        <v>7</v>
      </c>
      <c r="D9" s="84">
        <f>IF('розділ 2'!I43&lt;&gt;0,'розділ 1'!E33/'розділ 2'!I43,0)</f>
        <v>386.6871609403255</v>
      </c>
    </row>
    <row r="10" spans="1:4" ht="16.5" customHeight="1">
      <c r="A10" s="230" t="s">
        <v>29</v>
      </c>
      <c r="B10" s="232"/>
      <c r="C10" s="13">
        <v>8</v>
      </c>
      <c r="D10" s="80">
        <v>32.875</v>
      </c>
    </row>
    <row r="11" spans="1:4" ht="16.5" customHeight="1">
      <c r="A11" s="257" t="s">
        <v>42</v>
      </c>
      <c r="B11" s="257"/>
      <c r="C11" s="13">
        <v>9</v>
      </c>
      <c r="D11" s="80">
        <v>14.4583333333333</v>
      </c>
    </row>
    <row r="12" spans="1:4" ht="16.5" customHeight="1">
      <c r="A12" s="258" t="s">
        <v>119</v>
      </c>
      <c r="B12" s="258"/>
      <c r="C12" s="13">
        <v>10</v>
      </c>
      <c r="D12" s="95">
        <v>151.75</v>
      </c>
    </row>
    <row r="13" spans="1:4" ht="16.5" customHeight="1">
      <c r="A13" s="258" t="s">
        <v>120</v>
      </c>
      <c r="B13" s="258"/>
      <c r="C13" s="13">
        <v>11</v>
      </c>
      <c r="D13" s="95">
        <v>22.5416666666667</v>
      </c>
    </row>
    <row r="14" spans="1:4" ht="16.5" customHeight="1">
      <c r="A14" s="257" t="s">
        <v>43</v>
      </c>
      <c r="B14" s="257"/>
      <c r="C14" s="13">
        <v>12</v>
      </c>
      <c r="D14" s="80">
        <v>83.5</v>
      </c>
    </row>
    <row r="15" spans="1:4" ht="16.5" customHeight="1">
      <c r="A15" s="257" t="s">
        <v>45</v>
      </c>
      <c r="B15" s="257"/>
      <c r="C15" s="13">
        <v>13</v>
      </c>
      <c r="D15" s="80">
        <v>42.5416666666667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259" t="s">
        <v>132</v>
      </c>
      <c r="B18" s="259"/>
      <c r="C18" s="41"/>
      <c r="D18" s="41"/>
    </row>
    <row r="19" spans="1:5" ht="15.75" customHeight="1">
      <c r="A19" s="259"/>
      <c r="B19" s="259"/>
      <c r="C19" s="253" t="s">
        <v>126</v>
      </c>
      <c r="D19" s="253"/>
      <c r="E19" s="65"/>
    </row>
    <row r="20" spans="1:5" ht="12.75">
      <c r="A20" s="46"/>
      <c r="B20" s="68" t="s">
        <v>36</v>
      </c>
      <c r="C20" s="254" t="s">
        <v>37</v>
      </c>
      <c r="D20" s="254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56" t="s">
        <v>127</v>
      </c>
      <c r="D22" s="256"/>
      <c r="E22" s="67"/>
    </row>
    <row r="23" spans="1:5" ht="12.75">
      <c r="A23" s="48"/>
      <c r="B23" s="68" t="s">
        <v>36</v>
      </c>
      <c r="C23" s="254" t="s">
        <v>37</v>
      </c>
      <c r="D23" s="254"/>
      <c r="E23" s="65"/>
    </row>
    <row r="24" spans="1:5" ht="12.75">
      <c r="A24" s="49" t="s">
        <v>38</v>
      </c>
      <c r="B24" s="70"/>
      <c r="C24" s="255" t="s">
        <v>128</v>
      </c>
      <c r="D24" s="255"/>
      <c r="E24" s="66"/>
    </row>
    <row r="25" spans="1:5" ht="15.75" customHeight="1">
      <c r="A25" s="50" t="s">
        <v>39</v>
      </c>
      <c r="B25" s="70"/>
      <c r="C25" s="251"/>
      <c r="D25" s="251"/>
      <c r="E25" s="66"/>
    </row>
    <row r="26" spans="1:4" ht="15.75" customHeight="1">
      <c r="A26" s="49" t="s">
        <v>40</v>
      </c>
      <c r="B26" s="71"/>
      <c r="C26" s="251" t="s">
        <v>129</v>
      </c>
      <c r="D26" s="251"/>
    </row>
    <row r="28" spans="3:5" ht="12.75" customHeight="1">
      <c r="C28" s="252" t="s">
        <v>130</v>
      </c>
      <c r="D28" s="252"/>
      <c r="E28" s="72"/>
    </row>
  </sheetData>
  <sheetProtection/>
  <mergeCells count="21">
    <mergeCell ref="A10:B10"/>
    <mergeCell ref="A4:A6"/>
    <mergeCell ref="A2:B2"/>
    <mergeCell ref="A3:B3"/>
    <mergeCell ref="A7:B7"/>
    <mergeCell ref="A8:B8"/>
    <mergeCell ref="A9:B9"/>
    <mergeCell ref="A11:B11"/>
    <mergeCell ref="A14:B14"/>
    <mergeCell ref="A15:B15"/>
    <mergeCell ref="A12:B12"/>
    <mergeCell ref="A13:B13"/>
    <mergeCell ref="A18:B19"/>
    <mergeCell ref="C25:D25"/>
    <mergeCell ref="C26:D26"/>
    <mergeCell ref="C28:D28"/>
    <mergeCell ref="C19:D19"/>
    <mergeCell ref="C20:D20"/>
    <mergeCell ref="C24:D24"/>
    <mergeCell ref="C22:D22"/>
    <mergeCell ref="C23:D23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&amp;LE9B3E2F6&amp;C&amp;R4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2021-07-09T11:41:39Z</cp:lastPrinted>
  <dcterms:created xsi:type="dcterms:W3CDTF">2004-04-20T14:33:35Z</dcterms:created>
  <dcterms:modified xsi:type="dcterms:W3CDTF">2021-07-19T07:03:34Z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азс_2.2021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E9B3E2F6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3.28.0.1578</vt:lpwstr>
  </property>
</Properties>
</file>