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640" activeTab="0"/>
  </bookViews>
  <sheets>
    <sheet name="10_1" sheetId="1" r:id="rId1"/>
    <sheet name="Z_СоответствиеКодов" sheetId="2" r:id="rId2"/>
  </sheets>
  <externalReferences>
    <externalReference r:id="rId5"/>
  </externalReferences>
  <definedNames>
    <definedName name="Z_СоответствиеКодов">'Z_СоответствиеКодов'!$A$1:$F$28</definedName>
    <definedName name="_xlnm.Print_Area" localSheetId="0">'10_1'!$A$1:$N$39</definedName>
  </definedNames>
  <calcPr fullCalcOnLoad="1"/>
</workbook>
</file>

<file path=xl/sharedStrings.xml><?xml version="1.0" encoding="utf-8"?>
<sst xmlns="http://schemas.openxmlformats.org/spreadsheetml/2006/main" count="56" uniqueCount="49">
  <si>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</si>
  <si>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</si>
  <si>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</si>
  <si>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</si>
  <si>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</si>
  <si>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</si>
  <si>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</si>
  <si>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з  них</t>
  </si>
  <si>
    <t>кількість справ, за якими змінено та скасовано судові акти</t>
  </si>
  <si>
    <t>%,
 питома вага*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</si>
  <si>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</si>
  <si>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</si>
  <si>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</si>
  <si>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</si>
  <si>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</si>
  <si>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</si>
  <si>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</si>
  <si>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</si>
  <si>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</si>
  <si>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</si>
  <si>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</si>
  <si>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</si>
  <si>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</si>
  <si>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</si>
  <si>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</si>
  <si>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</si>
  <si>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</si>
  <si>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</si>
  <si>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</si>
  <si>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</si>
  <si>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</si>
  <si>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</si>
  <si>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</si>
  <si>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</si>
  <si>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</si>
  <si>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</si>
  <si>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</si>
  <si>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</si>
  <si>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</si>
  <si>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</si>
  <si>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</si>
  <si>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KSTY</t>
  </si>
  <si>
    <t>KSG</t>
  </si>
  <si>
    <t>S10_1_F1</t>
  </si>
  <si>
    <t>RWS_F1</t>
  </si>
  <si>
    <t>F2</t>
  </si>
  <si>
    <t>F3</t>
  </si>
  <si>
    <t>I півріччя 2012</t>
  </si>
  <si>
    <t>I півріччя 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</si>
</sst>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10" xfId="52" applyNumberFormat="1" applyFont="1" applyFill="1" applyBorder="1" applyAlignment="1" applyProtection="1">
      <alignment horizontal="right" vertical="center" wrapText="1"/>
      <protection/>
    </xf>
    <xf numFmtId="3" fontId="1" fillId="0" borderId="0" xfId="53" applyNumberFormat="1" applyFont="1">
      <alignment/>
      <protection/>
    </xf>
    <xf numFmtId="0" fontId="0" fillId="0" borderId="0" xfId="0" applyNumberFormat="1" applyAlignment="1" quotePrefix="1">
      <alignment/>
    </xf>
    <xf numFmtId="0" fontId="6" fillId="0" borderId="0" xfId="53" applyFont="1">
      <alignment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32" borderId="10" xfId="53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164" fontId="1" fillId="32" borderId="10" xfId="0" applyNumberFormat="1" applyFont="1" applyFill="1" applyBorder="1" applyAlignment="1" applyProtection="1">
      <alignment horizontal="right"/>
      <protection hidden="1"/>
    </xf>
    <xf numFmtId="164" fontId="1" fillId="32" borderId="10" xfId="0" applyNumberFormat="1" applyFont="1" applyFill="1" applyBorder="1" applyAlignment="1">
      <alignment horizontal="right"/>
    </xf>
    <xf numFmtId="0" fontId="4" fillId="0" borderId="10" xfId="53" applyFont="1" applyBorder="1" applyAlignment="1">
      <alignment horizontal="center" vertical="center" textRotation="90"/>
      <protection/>
    </xf>
    <xf numFmtId="0" fontId="4" fillId="0" borderId="10" xfId="53" applyFont="1" applyBorder="1" applyAlignment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1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53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 applyProtection="1">
      <alignment horizontal="right"/>
      <protection hidden="1"/>
    </xf>
    <xf numFmtId="164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 applyProtection="1">
      <alignment horizontal="right" vertical="center"/>
      <protection hidden="1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Z6_2"/>
    </sheetNames>
    <sheetDataSet>
      <sheetData sheetId="1">
        <row r="2">
          <cell r="A2">
            <v>2017</v>
          </cell>
        </row>
        <row r="3">
          <cell r="A3">
            <v>906</v>
          </cell>
        </row>
        <row r="4">
          <cell r="A4">
            <v>695</v>
          </cell>
        </row>
        <row r="5">
          <cell r="A5">
            <v>5229</v>
          </cell>
        </row>
        <row r="6">
          <cell r="A6">
            <v>3822</v>
          </cell>
        </row>
        <row r="7">
          <cell r="A7">
            <v>782</v>
          </cell>
        </row>
        <row r="8">
          <cell r="A8">
            <v>957</v>
          </cell>
        </row>
        <row r="9">
          <cell r="A9">
            <v>1900</v>
          </cell>
        </row>
        <row r="10">
          <cell r="A10">
            <v>934</v>
          </cell>
        </row>
        <row r="11">
          <cell r="A11">
            <v>2211</v>
          </cell>
        </row>
        <row r="12">
          <cell r="A12">
            <v>742</v>
          </cell>
        </row>
        <row r="13">
          <cell r="A13">
            <v>2123</v>
          </cell>
        </row>
        <row r="14">
          <cell r="A14">
            <v>2392</v>
          </cell>
        </row>
        <row r="15">
          <cell r="A15">
            <v>1031</v>
          </cell>
        </row>
        <row r="16">
          <cell r="A16">
            <v>5087</v>
          </cell>
        </row>
        <row r="17">
          <cell r="A17">
            <v>1194</v>
          </cell>
        </row>
        <row r="18">
          <cell r="A18">
            <v>888</v>
          </cell>
        </row>
        <row r="19">
          <cell r="A19">
            <v>1318</v>
          </cell>
        </row>
        <row r="20">
          <cell r="A20">
            <v>511</v>
          </cell>
        </row>
        <row r="21">
          <cell r="A21">
            <v>2467</v>
          </cell>
        </row>
        <row r="22">
          <cell r="A22">
            <v>711</v>
          </cell>
        </row>
        <row r="23">
          <cell r="A23">
            <v>1323</v>
          </cell>
        </row>
        <row r="24">
          <cell r="A24">
            <v>1219</v>
          </cell>
        </row>
        <row r="25">
          <cell r="A25">
            <v>683</v>
          </cell>
        </row>
        <row r="26">
          <cell r="A26">
            <v>800</v>
          </cell>
        </row>
        <row r="27">
          <cell r="A27">
            <v>12020</v>
          </cell>
        </row>
        <row r="28">
          <cell r="A28">
            <v>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6">
      <selection activeCell="N43" sqref="N43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5" width="9.125" style="1" customWidth="1"/>
    <col min="6" max="6" width="8.125" style="1" customWidth="1"/>
    <col min="7" max="7" width="8.75390625" style="1" customWidth="1"/>
    <col min="8" max="8" width="8.625" style="1" customWidth="1"/>
    <col min="9" max="9" width="8.75390625" style="1" customWidth="1"/>
    <col min="10" max="10" width="8.25390625" style="1" customWidth="1"/>
    <col min="11" max="11" width="9.125" style="1" customWidth="1"/>
    <col min="12" max="12" width="8.25390625" style="1" customWidth="1"/>
    <col min="13" max="16384" width="9.125" style="1" customWidth="1"/>
  </cols>
  <sheetData>
    <row r="1" ht="12.75">
      <c r="L1" s="2" t="s">
        <v>0</v>
      </c>
    </row>
    <row r="2" spans="1:12" ht="18" customHeight="1">
      <c r="A2" s="3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" customHeight="1">
      <c r="A3" s="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4" customFormat="1" ht="23.25" customHeight="1">
      <c r="A4" s="18" t="s">
        <v>2</v>
      </c>
      <c r="B4" s="19" t="s">
        <v>3</v>
      </c>
      <c r="C4" s="19" t="s">
        <v>4</v>
      </c>
      <c r="D4" s="19"/>
      <c r="E4" s="19" t="s">
        <v>5</v>
      </c>
      <c r="F4" s="19"/>
      <c r="G4" s="19"/>
      <c r="H4" s="19"/>
      <c r="I4" s="19"/>
      <c r="J4" s="19"/>
      <c r="K4" s="19"/>
      <c r="L4" s="19"/>
    </row>
    <row r="5" spans="1:12" s="4" customFormat="1" ht="18" customHeight="1">
      <c r="A5" s="18"/>
      <c r="B5" s="19"/>
      <c r="C5" s="19"/>
      <c r="D5" s="19"/>
      <c r="E5" s="19" t="s">
        <v>6</v>
      </c>
      <c r="F5" s="19"/>
      <c r="G5" s="19"/>
      <c r="H5" s="19"/>
      <c r="I5" s="19" t="s">
        <v>7</v>
      </c>
      <c r="J5" s="19"/>
      <c r="K5" s="19"/>
      <c r="L5" s="19"/>
    </row>
    <row r="6" spans="1:12" s="4" customFormat="1" ht="30" customHeight="1">
      <c r="A6" s="18"/>
      <c r="B6" s="19"/>
      <c r="C6" s="19"/>
      <c r="D6" s="19"/>
      <c r="E6" s="19"/>
      <c r="F6" s="19"/>
      <c r="G6" s="19"/>
      <c r="H6" s="19"/>
      <c r="I6" s="19" t="s">
        <v>8</v>
      </c>
      <c r="J6" s="19"/>
      <c r="K6" s="19"/>
      <c r="L6" s="19"/>
    </row>
    <row r="7" spans="1:12" s="4" customFormat="1" ht="48" customHeight="1">
      <c r="A7" s="18"/>
      <c r="B7" s="19"/>
      <c r="C7" s="22" t="s">
        <v>47</v>
      </c>
      <c r="D7" s="22" t="s">
        <v>48</v>
      </c>
      <c r="E7" s="22" t="s">
        <v>47</v>
      </c>
      <c r="F7" s="10" t="s">
        <v>9</v>
      </c>
      <c r="G7" s="22" t="s">
        <v>48</v>
      </c>
      <c r="H7" s="10" t="s">
        <v>9</v>
      </c>
      <c r="I7" s="22" t="s">
        <v>47</v>
      </c>
      <c r="J7" s="10" t="s">
        <v>9</v>
      </c>
      <c r="K7" s="22" t="s">
        <v>48</v>
      </c>
      <c r="L7" s="10" t="s">
        <v>9</v>
      </c>
    </row>
    <row r="8" spans="1:12" ht="12.75">
      <c r="A8" s="11" t="s">
        <v>10</v>
      </c>
      <c r="B8" s="12" t="s">
        <v>11</v>
      </c>
      <c r="C8" s="13">
        <v>1</v>
      </c>
      <c r="D8" s="13">
        <v>2</v>
      </c>
      <c r="E8" s="13">
        <v>3</v>
      </c>
      <c r="F8" s="14">
        <v>4</v>
      </c>
      <c r="G8" s="13">
        <v>5</v>
      </c>
      <c r="H8" s="14">
        <v>6</v>
      </c>
      <c r="I8" s="13">
        <v>7</v>
      </c>
      <c r="J8" s="14">
        <v>8</v>
      </c>
      <c r="K8" s="13">
        <v>9</v>
      </c>
      <c r="L8" s="14">
        <v>10</v>
      </c>
    </row>
    <row r="9" spans="1:14" ht="12.75" customHeight="1">
      <c r="A9" s="15">
        <v>1</v>
      </c>
      <c r="B9" s="5" t="s">
        <v>12</v>
      </c>
      <c r="C9" s="20">
        <v>1774</v>
      </c>
      <c r="D9" s="20">
        <f>'[1]Z6_2'!A2</f>
        <v>2017</v>
      </c>
      <c r="E9" s="29">
        <v>841</v>
      </c>
      <c r="F9" s="16">
        <f>E9/C9*100</f>
        <v>47.40698985343856</v>
      </c>
      <c r="G9" s="6">
        <v>591</v>
      </c>
      <c r="H9" s="17">
        <f>IF(D9=0,IF(G9=0,0,100),M9)</f>
        <v>29.300941993059</v>
      </c>
      <c r="I9" s="6">
        <v>259</v>
      </c>
      <c r="J9" s="16">
        <f>I9/C9*100</f>
        <v>14.59977452085682</v>
      </c>
      <c r="K9" s="6">
        <v>179</v>
      </c>
      <c r="L9" s="17">
        <f>IF(D9=0,IF(K9=0,0,100),N9)</f>
        <v>8.87456618740704</v>
      </c>
      <c r="M9" s="9">
        <f>SUM(G9*100/D9)</f>
        <v>29.300941993059</v>
      </c>
      <c r="N9" s="9">
        <f>K9*100/D9</f>
        <v>8.87456618740704</v>
      </c>
    </row>
    <row r="10" spans="1:14" ht="12.75" customHeight="1">
      <c r="A10" s="15">
        <v>2</v>
      </c>
      <c r="B10" s="5" t="s">
        <v>13</v>
      </c>
      <c r="C10" s="20">
        <v>731</v>
      </c>
      <c r="D10" s="20">
        <f>'[1]Z6_2'!A3</f>
        <v>906</v>
      </c>
      <c r="E10" s="29">
        <v>214</v>
      </c>
      <c r="F10" s="16">
        <f aca="true" t="shared" si="0" ref="F10:F36">E10/C10*100</f>
        <v>29.2749658002736</v>
      </c>
      <c r="G10" s="6">
        <v>200</v>
      </c>
      <c r="H10" s="17">
        <f aca="true" t="shared" si="1" ref="H10:H36">IF(D10=0,IF(G10=0,0,100),M10)</f>
        <v>22.075055187637968</v>
      </c>
      <c r="I10" s="6">
        <v>66</v>
      </c>
      <c r="J10" s="16">
        <f aca="true" t="shared" si="2" ref="J10:J36">I10/C10*100</f>
        <v>9.028727770177838</v>
      </c>
      <c r="K10" s="6">
        <v>56</v>
      </c>
      <c r="L10" s="17">
        <f aca="true" t="shared" si="3" ref="L10:L36">IF(D10=0,IF(K10=0,0,100),N10)</f>
        <v>6.181015452538631</v>
      </c>
      <c r="M10" s="9">
        <f aca="true" t="shared" si="4" ref="M10:M36">SUM(G10*100/D10)</f>
        <v>22.075055187637968</v>
      </c>
      <c r="N10" s="9">
        <f aca="true" t="shared" si="5" ref="N10:N36">K10*100/D10</f>
        <v>6.181015452538631</v>
      </c>
    </row>
    <row r="11" spans="1:14" ht="12.75" customHeight="1">
      <c r="A11" s="15">
        <v>3</v>
      </c>
      <c r="B11" s="5" t="s">
        <v>14</v>
      </c>
      <c r="C11" s="20">
        <v>666</v>
      </c>
      <c r="D11" s="20">
        <f>'[1]Z6_2'!A4</f>
        <v>695</v>
      </c>
      <c r="E11" s="29">
        <v>230</v>
      </c>
      <c r="F11" s="16">
        <f t="shared" si="0"/>
        <v>34.53453453453454</v>
      </c>
      <c r="G11" s="6">
        <v>199</v>
      </c>
      <c r="H11" s="17">
        <f t="shared" si="1"/>
        <v>28.633093525179856</v>
      </c>
      <c r="I11" s="6">
        <v>71</v>
      </c>
      <c r="J11" s="16">
        <f t="shared" si="2"/>
        <v>10.66066066066066</v>
      </c>
      <c r="K11" s="6">
        <v>49</v>
      </c>
      <c r="L11" s="17">
        <f t="shared" si="3"/>
        <v>7.0503597122302155</v>
      </c>
      <c r="M11" s="9">
        <f t="shared" si="4"/>
        <v>28.633093525179856</v>
      </c>
      <c r="N11" s="9">
        <f t="shared" si="5"/>
        <v>7.0503597122302155</v>
      </c>
    </row>
    <row r="12" spans="1:14" ht="12.75" customHeight="1">
      <c r="A12" s="15">
        <v>4</v>
      </c>
      <c r="B12" s="5" t="s">
        <v>15</v>
      </c>
      <c r="C12" s="20">
        <v>4095</v>
      </c>
      <c r="D12" s="20">
        <f>'[1]Z6_2'!A5</f>
        <v>5229</v>
      </c>
      <c r="E12" s="29">
        <v>1347</v>
      </c>
      <c r="F12" s="16">
        <f t="shared" si="0"/>
        <v>32.89377289377289</v>
      </c>
      <c r="G12" s="6">
        <v>1115</v>
      </c>
      <c r="H12" s="17">
        <f t="shared" si="1"/>
        <v>21.32338879326831</v>
      </c>
      <c r="I12" s="6">
        <v>488</v>
      </c>
      <c r="J12" s="16">
        <f t="shared" si="2"/>
        <v>11.916971916971917</v>
      </c>
      <c r="K12" s="6">
        <v>289</v>
      </c>
      <c r="L12" s="17">
        <f t="shared" si="3"/>
        <v>5.526869382291069</v>
      </c>
      <c r="M12" s="9">
        <f t="shared" si="4"/>
        <v>21.32338879326831</v>
      </c>
      <c r="N12" s="9">
        <f t="shared" si="5"/>
        <v>5.526869382291069</v>
      </c>
    </row>
    <row r="13" spans="1:14" ht="12.75" customHeight="1">
      <c r="A13" s="15">
        <v>5</v>
      </c>
      <c r="B13" s="5" t="s">
        <v>16</v>
      </c>
      <c r="C13" s="20">
        <v>2951</v>
      </c>
      <c r="D13" s="20">
        <f>'[1]Z6_2'!A6</f>
        <v>3822</v>
      </c>
      <c r="E13" s="29">
        <v>956</v>
      </c>
      <c r="F13" s="16">
        <f t="shared" si="0"/>
        <v>32.39579803456456</v>
      </c>
      <c r="G13" s="6">
        <v>940</v>
      </c>
      <c r="H13" s="17">
        <f t="shared" si="1"/>
        <v>24.59445316588174</v>
      </c>
      <c r="I13" s="6">
        <v>216</v>
      </c>
      <c r="J13" s="16">
        <f t="shared" si="2"/>
        <v>7.3195526940020335</v>
      </c>
      <c r="K13" s="6">
        <v>226</v>
      </c>
      <c r="L13" s="17">
        <f t="shared" si="3"/>
        <v>5.913134484563056</v>
      </c>
      <c r="M13" s="9">
        <f t="shared" si="4"/>
        <v>24.59445316588174</v>
      </c>
      <c r="N13" s="9">
        <f t="shared" si="5"/>
        <v>5.913134484563056</v>
      </c>
    </row>
    <row r="14" spans="1:14" ht="12.75" customHeight="1">
      <c r="A14" s="15">
        <v>6</v>
      </c>
      <c r="B14" s="5" t="s">
        <v>17</v>
      </c>
      <c r="C14" s="20">
        <v>844</v>
      </c>
      <c r="D14" s="20">
        <f>'[1]Z6_2'!A7</f>
        <v>782</v>
      </c>
      <c r="E14" s="29">
        <v>251</v>
      </c>
      <c r="F14" s="16">
        <f t="shared" si="0"/>
        <v>29.739336492890995</v>
      </c>
      <c r="G14" s="6">
        <v>219</v>
      </c>
      <c r="H14" s="17">
        <f t="shared" si="1"/>
        <v>28.005115089514067</v>
      </c>
      <c r="I14" s="6">
        <v>80</v>
      </c>
      <c r="J14" s="16">
        <f t="shared" si="2"/>
        <v>9.47867298578199</v>
      </c>
      <c r="K14" s="6">
        <v>66</v>
      </c>
      <c r="L14" s="17">
        <f t="shared" si="3"/>
        <v>8.439897698209718</v>
      </c>
      <c r="M14" s="9">
        <f t="shared" si="4"/>
        <v>28.005115089514067</v>
      </c>
      <c r="N14" s="9">
        <f t="shared" si="5"/>
        <v>8.439897698209718</v>
      </c>
    </row>
    <row r="15" spans="1:14" ht="12.75" customHeight="1">
      <c r="A15" s="15">
        <v>7</v>
      </c>
      <c r="B15" s="5" t="s">
        <v>18</v>
      </c>
      <c r="C15" s="20">
        <v>670</v>
      </c>
      <c r="D15" s="20">
        <f>'[1]Z6_2'!A8</f>
        <v>957</v>
      </c>
      <c r="E15" s="29">
        <v>153</v>
      </c>
      <c r="F15" s="16">
        <f t="shared" si="0"/>
        <v>22.83582089552239</v>
      </c>
      <c r="G15" s="6">
        <v>146</v>
      </c>
      <c r="H15" s="17">
        <f t="shared" si="1"/>
        <v>15.256008359456635</v>
      </c>
      <c r="I15" s="6">
        <v>42</v>
      </c>
      <c r="J15" s="16">
        <f t="shared" si="2"/>
        <v>6.26865671641791</v>
      </c>
      <c r="K15" s="6">
        <v>41</v>
      </c>
      <c r="L15" s="17">
        <f t="shared" si="3"/>
        <v>4.284221525600836</v>
      </c>
      <c r="M15" s="9">
        <f t="shared" si="4"/>
        <v>15.256008359456635</v>
      </c>
      <c r="N15" s="9">
        <f t="shared" si="5"/>
        <v>4.284221525600836</v>
      </c>
    </row>
    <row r="16" spans="1:14" ht="12.75" customHeight="1">
      <c r="A16" s="15">
        <v>8</v>
      </c>
      <c r="B16" s="5" t="s">
        <v>19</v>
      </c>
      <c r="C16" s="20">
        <v>2178</v>
      </c>
      <c r="D16" s="20">
        <f>'[1]Z6_2'!A9</f>
        <v>1900</v>
      </c>
      <c r="E16" s="29">
        <v>580</v>
      </c>
      <c r="F16" s="16">
        <f t="shared" si="0"/>
        <v>26.62993572084481</v>
      </c>
      <c r="G16" s="6">
        <v>519</v>
      </c>
      <c r="H16" s="17">
        <f t="shared" si="1"/>
        <v>27.31578947368421</v>
      </c>
      <c r="I16" s="6">
        <v>193</v>
      </c>
      <c r="J16" s="16">
        <f t="shared" si="2"/>
        <v>8.861340679522497</v>
      </c>
      <c r="K16" s="6">
        <v>224</v>
      </c>
      <c r="L16" s="17">
        <f t="shared" si="3"/>
        <v>11.789473684210526</v>
      </c>
      <c r="M16" s="9">
        <f t="shared" si="4"/>
        <v>27.31578947368421</v>
      </c>
      <c r="N16" s="9">
        <f t="shared" si="5"/>
        <v>11.789473684210526</v>
      </c>
    </row>
    <row r="17" spans="1:14" ht="12.75" customHeight="1">
      <c r="A17" s="15">
        <v>9</v>
      </c>
      <c r="B17" s="5" t="s">
        <v>20</v>
      </c>
      <c r="C17" s="20">
        <v>639</v>
      </c>
      <c r="D17" s="20">
        <f>'[1]Z6_2'!A10</f>
        <v>934</v>
      </c>
      <c r="E17" s="29">
        <v>215</v>
      </c>
      <c r="F17" s="16">
        <f t="shared" si="0"/>
        <v>33.64632237871675</v>
      </c>
      <c r="G17" s="6">
        <v>230</v>
      </c>
      <c r="H17" s="17">
        <f t="shared" si="1"/>
        <v>24.62526766595289</v>
      </c>
      <c r="I17" s="6">
        <v>60</v>
      </c>
      <c r="J17" s="16">
        <f t="shared" si="2"/>
        <v>9.389671361502346</v>
      </c>
      <c r="K17" s="6">
        <v>76</v>
      </c>
      <c r="L17" s="17">
        <f t="shared" si="3"/>
        <v>8.137044967880085</v>
      </c>
      <c r="M17" s="9">
        <f t="shared" si="4"/>
        <v>24.62526766595289</v>
      </c>
      <c r="N17" s="9">
        <f t="shared" si="5"/>
        <v>8.137044967880085</v>
      </c>
    </row>
    <row r="18" spans="1:14" ht="12.75" customHeight="1">
      <c r="A18" s="15">
        <v>10</v>
      </c>
      <c r="B18" s="5" t="s">
        <v>21</v>
      </c>
      <c r="C18" s="20">
        <v>1731</v>
      </c>
      <c r="D18" s="20">
        <f>'[1]Z6_2'!A11</f>
        <v>2211</v>
      </c>
      <c r="E18" s="29">
        <v>438</v>
      </c>
      <c r="F18" s="16">
        <f t="shared" si="0"/>
        <v>25.30329289428076</v>
      </c>
      <c r="G18" s="6">
        <v>453</v>
      </c>
      <c r="H18" s="17">
        <f t="shared" si="1"/>
        <v>20.488466757123472</v>
      </c>
      <c r="I18" s="6">
        <v>113</v>
      </c>
      <c r="J18" s="16">
        <f t="shared" si="2"/>
        <v>6.528018486424032</v>
      </c>
      <c r="K18" s="6">
        <v>107</v>
      </c>
      <c r="L18" s="17">
        <f t="shared" si="3"/>
        <v>4.8394391677973765</v>
      </c>
      <c r="M18" s="9">
        <f t="shared" si="4"/>
        <v>20.488466757123472</v>
      </c>
      <c r="N18" s="9">
        <f t="shared" si="5"/>
        <v>4.8394391677973765</v>
      </c>
    </row>
    <row r="19" spans="1:14" ht="12.75" customHeight="1">
      <c r="A19" s="15">
        <v>11</v>
      </c>
      <c r="B19" s="5" t="s">
        <v>22</v>
      </c>
      <c r="C19" s="20">
        <v>541</v>
      </c>
      <c r="D19" s="20">
        <f>'[1]Z6_2'!A12</f>
        <v>742</v>
      </c>
      <c r="E19" s="29">
        <v>175</v>
      </c>
      <c r="F19" s="16">
        <f t="shared" si="0"/>
        <v>32.34750462107209</v>
      </c>
      <c r="G19" s="6">
        <v>151</v>
      </c>
      <c r="H19" s="17">
        <f t="shared" si="1"/>
        <v>20.350404312668463</v>
      </c>
      <c r="I19" s="6">
        <v>47</v>
      </c>
      <c r="J19" s="16">
        <f t="shared" si="2"/>
        <v>8.687615526802219</v>
      </c>
      <c r="K19" s="6">
        <v>34</v>
      </c>
      <c r="L19" s="17">
        <f t="shared" si="3"/>
        <v>4.5822102425876015</v>
      </c>
      <c r="M19" s="9">
        <f t="shared" si="4"/>
        <v>20.350404312668463</v>
      </c>
      <c r="N19" s="9">
        <f t="shared" si="5"/>
        <v>4.5822102425876015</v>
      </c>
    </row>
    <row r="20" spans="1:14" ht="12.75" customHeight="1">
      <c r="A20" s="15">
        <v>12</v>
      </c>
      <c r="B20" s="5" t="s">
        <v>23</v>
      </c>
      <c r="C20" s="20">
        <v>1432</v>
      </c>
      <c r="D20" s="20">
        <f>'[1]Z6_2'!A13</f>
        <v>2123</v>
      </c>
      <c r="E20" s="29">
        <v>357</v>
      </c>
      <c r="F20" s="16">
        <f t="shared" si="0"/>
        <v>24.93016759776536</v>
      </c>
      <c r="G20" s="6">
        <v>371</v>
      </c>
      <c r="H20" s="17">
        <f t="shared" si="1"/>
        <v>17.47527084314649</v>
      </c>
      <c r="I20" s="6">
        <v>115</v>
      </c>
      <c r="J20" s="16">
        <f t="shared" si="2"/>
        <v>8.030726256983241</v>
      </c>
      <c r="K20" s="6">
        <v>105</v>
      </c>
      <c r="L20" s="17">
        <f t="shared" si="3"/>
        <v>4.945831370701837</v>
      </c>
      <c r="M20" s="9">
        <f t="shared" si="4"/>
        <v>17.47527084314649</v>
      </c>
      <c r="N20" s="9">
        <f t="shared" si="5"/>
        <v>4.945831370701837</v>
      </c>
    </row>
    <row r="21" spans="1:14" ht="12.75" customHeight="1">
      <c r="A21" s="15">
        <v>13</v>
      </c>
      <c r="B21" s="5" t="s">
        <v>24</v>
      </c>
      <c r="C21" s="20">
        <v>1918</v>
      </c>
      <c r="D21" s="20">
        <f>'[1]Z6_2'!A14</f>
        <v>2392</v>
      </c>
      <c r="E21" s="29">
        <v>645</v>
      </c>
      <c r="F21" s="16">
        <f t="shared" si="0"/>
        <v>33.62877997914494</v>
      </c>
      <c r="G21" s="6">
        <v>680</v>
      </c>
      <c r="H21" s="17">
        <f t="shared" si="1"/>
        <v>28.42809364548495</v>
      </c>
      <c r="I21" s="6">
        <v>159</v>
      </c>
      <c r="J21" s="16">
        <f t="shared" si="2"/>
        <v>8.289885297184567</v>
      </c>
      <c r="K21" s="6">
        <v>136</v>
      </c>
      <c r="L21" s="17">
        <f t="shared" si="3"/>
        <v>5.68561872909699</v>
      </c>
      <c r="M21" s="9">
        <f t="shared" si="4"/>
        <v>28.42809364548495</v>
      </c>
      <c r="N21" s="9">
        <f t="shared" si="5"/>
        <v>5.68561872909699</v>
      </c>
    </row>
    <row r="22" spans="1:14" ht="12.75" customHeight="1">
      <c r="A22" s="15">
        <v>14</v>
      </c>
      <c r="B22" s="5" t="s">
        <v>25</v>
      </c>
      <c r="C22" s="20">
        <v>1074</v>
      </c>
      <c r="D22" s="20">
        <f>'[1]Z6_2'!A15</f>
        <v>1031</v>
      </c>
      <c r="E22" s="29">
        <v>356</v>
      </c>
      <c r="F22" s="16">
        <f t="shared" si="0"/>
        <v>33.14711359404097</v>
      </c>
      <c r="G22" s="6">
        <v>269</v>
      </c>
      <c r="H22" s="17">
        <f t="shared" si="1"/>
        <v>26.09117361784675</v>
      </c>
      <c r="I22" s="6">
        <v>124</v>
      </c>
      <c r="J22" s="16">
        <f t="shared" si="2"/>
        <v>11.54562383612663</v>
      </c>
      <c r="K22" s="6">
        <v>89</v>
      </c>
      <c r="L22" s="17">
        <f t="shared" si="3"/>
        <v>8.63239573229874</v>
      </c>
      <c r="M22" s="9">
        <f t="shared" si="4"/>
        <v>26.09117361784675</v>
      </c>
      <c r="N22" s="9">
        <f t="shared" si="5"/>
        <v>8.63239573229874</v>
      </c>
    </row>
    <row r="23" spans="1:14" ht="12.75" customHeight="1">
      <c r="A23" s="15">
        <v>15</v>
      </c>
      <c r="B23" s="5" t="s">
        <v>26</v>
      </c>
      <c r="C23" s="20">
        <v>2280</v>
      </c>
      <c r="D23" s="20">
        <f>'[1]Z6_2'!A16</f>
        <v>5087</v>
      </c>
      <c r="E23" s="29">
        <v>723</v>
      </c>
      <c r="F23" s="16">
        <f t="shared" si="0"/>
        <v>31.710526315789473</v>
      </c>
      <c r="G23" s="6">
        <v>720</v>
      </c>
      <c r="H23" s="17">
        <f t="shared" si="1"/>
        <v>14.153725181836053</v>
      </c>
      <c r="I23" s="6">
        <v>247</v>
      </c>
      <c r="J23" s="16">
        <f t="shared" si="2"/>
        <v>10.833333333333334</v>
      </c>
      <c r="K23" s="6">
        <v>225</v>
      </c>
      <c r="L23" s="17">
        <f t="shared" si="3"/>
        <v>4.423039119323766</v>
      </c>
      <c r="M23" s="9">
        <f t="shared" si="4"/>
        <v>14.153725181836053</v>
      </c>
      <c r="N23" s="9">
        <f t="shared" si="5"/>
        <v>4.423039119323766</v>
      </c>
    </row>
    <row r="24" spans="1:14" ht="12.75" customHeight="1">
      <c r="A24" s="15">
        <v>16</v>
      </c>
      <c r="B24" s="5" t="s">
        <v>27</v>
      </c>
      <c r="C24" s="20">
        <v>886</v>
      </c>
      <c r="D24" s="20">
        <f>'[1]Z6_2'!A17</f>
        <v>1194</v>
      </c>
      <c r="E24" s="29">
        <v>274</v>
      </c>
      <c r="F24" s="16">
        <f t="shared" si="0"/>
        <v>30.9255079006772</v>
      </c>
      <c r="G24" s="6">
        <v>221</v>
      </c>
      <c r="H24" s="17">
        <f t="shared" si="1"/>
        <v>18.509212730318257</v>
      </c>
      <c r="I24" s="6">
        <v>94</v>
      </c>
      <c r="J24" s="16">
        <f t="shared" si="2"/>
        <v>10.609480812641085</v>
      </c>
      <c r="K24" s="6">
        <v>55</v>
      </c>
      <c r="L24" s="17">
        <f t="shared" si="3"/>
        <v>4.606365159128978</v>
      </c>
      <c r="M24" s="9">
        <f t="shared" si="4"/>
        <v>18.509212730318257</v>
      </c>
      <c r="N24" s="9">
        <f t="shared" si="5"/>
        <v>4.606365159128978</v>
      </c>
    </row>
    <row r="25" spans="1:14" ht="12.75" customHeight="1">
      <c r="A25" s="15">
        <v>17</v>
      </c>
      <c r="B25" s="5" t="s">
        <v>28</v>
      </c>
      <c r="C25" s="20">
        <v>777</v>
      </c>
      <c r="D25" s="20">
        <f>'[1]Z6_2'!A18</f>
        <v>888</v>
      </c>
      <c r="E25" s="29">
        <v>242</v>
      </c>
      <c r="F25" s="16">
        <f t="shared" si="0"/>
        <v>31.145431145431147</v>
      </c>
      <c r="G25" s="6">
        <v>201</v>
      </c>
      <c r="H25" s="17">
        <f t="shared" si="1"/>
        <v>22.635135135135137</v>
      </c>
      <c r="I25" s="6">
        <v>65</v>
      </c>
      <c r="J25" s="16">
        <f t="shared" si="2"/>
        <v>8.365508365508365</v>
      </c>
      <c r="K25" s="6">
        <v>53</v>
      </c>
      <c r="L25" s="17">
        <f t="shared" si="3"/>
        <v>5.968468468468468</v>
      </c>
      <c r="M25" s="9">
        <f t="shared" si="4"/>
        <v>22.635135135135137</v>
      </c>
      <c r="N25" s="9">
        <f t="shared" si="5"/>
        <v>5.968468468468468</v>
      </c>
    </row>
    <row r="26" spans="1:14" ht="12.75" customHeight="1">
      <c r="A26" s="15">
        <v>18</v>
      </c>
      <c r="B26" s="5" t="s">
        <v>29</v>
      </c>
      <c r="C26" s="20">
        <v>762</v>
      </c>
      <c r="D26" s="20">
        <f>'[1]Z6_2'!A19</f>
        <v>1318</v>
      </c>
      <c r="E26" s="29">
        <v>244</v>
      </c>
      <c r="F26" s="16">
        <f t="shared" si="0"/>
        <v>32.020997375328086</v>
      </c>
      <c r="G26" s="6">
        <v>273</v>
      </c>
      <c r="H26" s="17">
        <f t="shared" si="1"/>
        <v>20.71320182094082</v>
      </c>
      <c r="I26" s="6">
        <v>84</v>
      </c>
      <c r="J26" s="16">
        <f t="shared" si="2"/>
        <v>11.023622047244094</v>
      </c>
      <c r="K26" s="6">
        <v>101</v>
      </c>
      <c r="L26" s="17">
        <f t="shared" si="3"/>
        <v>7.663125948406677</v>
      </c>
      <c r="M26" s="9">
        <f t="shared" si="4"/>
        <v>20.71320182094082</v>
      </c>
      <c r="N26" s="9">
        <f t="shared" si="5"/>
        <v>7.663125948406677</v>
      </c>
    </row>
    <row r="27" spans="1:14" ht="12.75" customHeight="1">
      <c r="A27" s="15">
        <v>19</v>
      </c>
      <c r="B27" s="5" t="s">
        <v>30</v>
      </c>
      <c r="C27" s="20">
        <v>567</v>
      </c>
      <c r="D27" s="20">
        <f>'[1]Z6_2'!A20</f>
        <v>511</v>
      </c>
      <c r="E27" s="29">
        <v>168</v>
      </c>
      <c r="F27" s="16">
        <f t="shared" si="0"/>
        <v>29.629629629629626</v>
      </c>
      <c r="G27" s="6">
        <v>159</v>
      </c>
      <c r="H27" s="17">
        <f t="shared" si="1"/>
        <v>31.11545988258317</v>
      </c>
      <c r="I27" s="6">
        <v>49</v>
      </c>
      <c r="J27" s="16">
        <f t="shared" si="2"/>
        <v>8.641975308641975</v>
      </c>
      <c r="K27" s="6">
        <v>39</v>
      </c>
      <c r="L27" s="17">
        <f t="shared" si="3"/>
        <v>7.632093933463796</v>
      </c>
      <c r="M27" s="9">
        <f t="shared" si="4"/>
        <v>31.11545988258317</v>
      </c>
      <c r="N27" s="9">
        <f t="shared" si="5"/>
        <v>7.632093933463796</v>
      </c>
    </row>
    <row r="28" spans="1:14" ht="12.75" customHeight="1">
      <c r="A28" s="15">
        <v>20</v>
      </c>
      <c r="B28" s="5" t="s">
        <v>31</v>
      </c>
      <c r="C28" s="20">
        <v>2403</v>
      </c>
      <c r="D28" s="20">
        <f>'[1]Z6_2'!A21</f>
        <v>2467</v>
      </c>
      <c r="E28" s="29">
        <v>859</v>
      </c>
      <c r="F28" s="16">
        <f t="shared" si="0"/>
        <v>35.746982937994176</v>
      </c>
      <c r="G28" s="6">
        <v>849</v>
      </c>
      <c r="H28" s="17">
        <f t="shared" si="1"/>
        <v>34.41426834211593</v>
      </c>
      <c r="I28" s="6">
        <v>303</v>
      </c>
      <c r="J28" s="16">
        <f t="shared" si="2"/>
        <v>12.60923845193508</v>
      </c>
      <c r="K28" s="6">
        <v>248</v>
      </c>
      <c r="L28" s="17">
        <f t="shared" si="3"/>
        <v>10.052695581678151</v>
      </c>
      <c r="M28" s="9">
        <f t="shared" si="4"/>
        <v>34.41426834211593</v>
      </c>
      <c r="N28" s="9">
        <f t="shared" si="5"/>
        <v>10.052695581678151</v>
      </c>
    </row>
    <row r="29" spans="1:14" ht="12.75" customHeight="1">
      <c r="A29" s="15">
        <v>21</v>
      </c>
      <c r="B29" s="5" t="s">
        <v>32</v>
      </c>
      <c r="C29" s="20">
        <v>995</v>
      </c>
      <c r="D29" s="20">
        <f>'[1]Z6_2'!A22</f>
        <v>711</v>
      </c>
      <c r="E29" s="29">
        <v>269</v>
      </c>
      <c r="F29" s="16">
        <f t="shared" si="0"/>
        <v>27.035175879396984</v>
      </c>
      <c r="G29" s="6">
        <v>303</v>
      </c>
      <c r="H29" s="17">
        <f t="shared" si="1"/>
        <v>42.61603375527426</v>
      </c>
      <c r="I29" s="6">
        <v>91</v>
      </c>
      <c r="J29" s="16">
        <f t="shared" si="2"/>
        <v>9.145728643216081</v>
      </c>
      <c r="K29" s="6">
        <v>81</v>
      </c>
      <c r="L29" s="17">
        <f t="shared" si="3"/>
        <v>11.39240506329114</v>
      </c>
      <c r="M29" s="9">
        <f t="shared" si="4"/>
        <v>42.61603375527426</v>
      </c>
      <c r="N29" s="9">
        <f t="shared" si="5"/>
        <v>11.39240506329114</v>
      </c>
    </row>
    <row r="30" spans="1:14" ht="12.75" customHeight="1">
      <c r="A30" s="15">
        <v>22</v>
      </c>
      <c r="B30" s="5" t="s">
        <v>33</v>
      </c>
      <c r="C30" s="20">
        <v>875</v>
      </c>
      <c r="D30" s="20">
        <f>'[1]Z6_2'!A23</f>
        <v>1323</v>
      </c>
      <c r="E30" s="29">
        <v>262</v>
      </c>
      <c r="F30" s="16">
        <f t="shared" si="0"/>
        <v>29.942857142857143</v>
      </c>
      <c r="G30" s="6">
        <v>170</v>
      </c>
      <c r="H30" s="17">
        <f t="shared" si="1"/>
        <v>12.849584278155707</v>
      </c>
      <c r="I30" s="6">
        <v>50</v>
      </c>
      <c r="J30" s="16">
        <f t="shared" si="2"/>
        <v>5.714285714285714</v>
      </c>
      <c r="K30" s="6">
        <v>41</v>
      </c>
      <c r="L30" s="17">
        <f t="shared" si="3"/>
        <v>3.0990173847316704</v>
      </c>
      <c r="M30" s="9">
        <f t="shared" si="4"/>
        <v>12.849584278155707</v>
      </c>
      <c r="N30" s="9">
        <f t="shared" si="5"/>
        <v>3.0990173847316704</v>
      </c>
    </row>
    <row r="31" spans="1:14" ht="12.75" customHeight="1">
      <c r="A31" s="15">
        <v>23</v>
      </c>
      <c r="B31" s="5" t="s">
        <v>34</v>
      </c>
      <c r="C31" s="20">
        <v>863</v>
      </c>
      <c r="D31" s="20">
        <f>'[1]Z6_2'!A24</f>
        <v>1219</v>
      </c>
      <c r="E31" s="29">
        <v>287</v>
      </c>
      <c r="F31" s="16">
        <f t="shared" si="0"/>
        <v>33.25608342989571</v>
      </c>
      <c r="G31" s="6">
        <v>291</v>
      </c>
      <c r="H31" s="17">
        <f t="shared" si="1"/>
        <v>23.87202625102543</v>
      </c>
      <c r="I31" s="6">
        <v>85</v>
      </c>
      <c r="J31" s="16">
        <f t="shared" si="2"/>
        <v>9.84936268829664</v>
      </c>
      <c r="K31" s="6">
        <v>63</v>
      </c>
      <c r="L31" s="17">
        <f t="shared" si="3"/>
        <v>5.1681706316652996</v>
      </c>
      <c r="M31" s="9">
        <f t="shared" si="4"/>
        <v>23.87202625102543</v>
      </c>
      <c r="N31" s="9">
        <f t="shared" si="5"/>
        <v>5.1681706316652996</v>
      </c>
    </row>
    <row r="32" spans="1:14" ht="12.75" customHeight="1">
      <c r="A32" s="15">
        <v>24</v>
      </c>
      <c r="B32" s="5" t="s">
        <v>35</v>
      </c>
      <c r="C32" s="20">
        <v>467</v>
      </c>
      <c r="D32" s="20">
        <f>'[1]Z6_2'!A25</f>
        <v>683</v>
      </c>
      <c r="E32" s="29">
        <v>127</v>
      </c>
      <c r="F32" s="16">
        <f t="shared" si="0"/>
        <v>27.194860813704498</v>
      </c>
      <c r="G32" s="6">
        <v>102</v>
      </c>
      <c r="H32" s="17">
        <f t="shared" si="1"/>
        <v>14.93411420204978</v>
      </c>
      <c r="I32" s="6">
        <v>30</v>
      </c>
      <c r="J32" s="16">
        <f t="shared" si="2"/>
        <v>6.423982869379015</v>
      </c>
      <c r="K32" s="6">
        <v>21</v>
      </c>
      <c r="L32" s="17">
        <f t="shared" si="3"/>
        <v>3.074670571010249</v>
      </c>
      <c r="M32" s="9">
        <f t="shared" si="4"/>
        <v>14.93411420204978</v>
      </c>
      <c r="N32" s="9">
        <f t="shared" si="5"/>
        <v>3.074670571010249</v>
      </c>
    </row>
    <row r="33" spans="1:14" ht="12.75" customHeight="1">
      <c r="A33" s="15">
        <v>25</v>
      </c>
      <c r="B33" s="5" t="s">
        <v>36</v>
      </c>
      <c r="C33" s="20">
        <v>649</v>
      </c>
      <c r="D33" s="20">
        <f>'[1]Z6_2'!A26</f>
        <v>800</v>
      </c>
      <c r="E33" s="29">
        <v>144</v>
      </c>
      <c r="F33" s="16">
        <f t="shared" si="0"/>
        <v>22.18798151001541</v>
      </c>
      <c r="G33" s="6">
        <v>147</v>
      </c>
      <c r="H33" s="17">
        <f t="shared" si="1"/>
        <v>18.375</v>
      </c>
      <c r="I33" s="6">
        <v>29</v>
      </c>
      <c r="J33" s="16">
        <f t="shared" si="2"/>
        <v>4.468412942989214</v>
      </c>
      <c r="K33" s="6">
        <v>31</v>
      </c>
      <c r="L33" s="17">
        <f t="shared" si="3"/>
        <v>3.875</v>
      </c>
      <c r="M33" s="9">
        <f t="shared" si="4"/>
        <v>18.375</v>
      </c>
      <c r="N33" s="9">
        <f t="shared" si="5"/>
        <v>3.875</v>
      </c>
    </row>
    <row r="34" spans="1:14" ht="12.75" customHeight="1">
      <c r="A34" s="15">
        <v>26</v>
      </c>
      <c r="B34" s="5" t="s">
        <v>37</v>
      </c>
      <c r="C34" s="20">
        <v>9390</v>
      </c>
      <c r="D34" s="20">
        <f>'[1]Z6_2'!A27</f>
        <v>12020</v>
      </c>
      <c r="E34" s="29">
        <v>2808</v>
      </c>
      <c r="F34" s="16">
        <f t="shared" si="0"/>
        <v>29.90415335463259</v>
      </c>
      <c r="G34" s="6">
        <v>2934</v>
      </c>
      <c r="H34" s="17">
        <f>IF(D34=0,IF(G34=0,0,100),M34)</f>
        <v>24.409317803660567</v>
      </c>
      <c r="I34" s="6">
        <v>680</v>
      </c>
      <c r="J34" s="16">
        <f t="shared" si="2"/>
        <v>7.24174653887114</v>
      </c>
      <c r="K34" s="6">
        <v>548</v>
      </c>
      <c r="L34" s="17">
        <f t="shared" si="3"/>
        <v>4.559068219633944</v>
      </c>
      <c r="M34" s="9">
        <f t="shared" si="4"/>
        <v>24.409317803660567</v>
      </c>
      <c r="N34" s="9">
        <f t="shared" si="5"/>
        <v>4.559068219633944</v>
      </c>
    </row>
    <row r="35" spans="1:14" ht="12.75" customHeight="1">
      <c r="A35" s="15">
        <v>27</v>
      </c>
      <c r="B35" s="5" t="s">
        <v>38</v>
      </c>
      <c r="C35" s="20">
        <v>559</v>
      </c>
      <c r="D35" s="20">
        <f>'[1]Z6_2'!A28</f>
        <v>537</v>
      </c>
      <c r="E35" s="29">
        <v>190</v>
      </c>
      <c r="F35" s="16">
        <f t="shared" si="0"/>
        <v>33.98926654740608</v>
      </c>
      <c r="G35" s="6">
        <v>164</v>
      </c>
      <c r="H35" s="17">
        <f t="shared" si="1"/>
        <v>30.540037243947857</v>
      </c>
      <c r="I35" s="6">
        <v>50</v>
      </c>
      <c r="J35" s="16">
        <f t="shared" si="2"/>
        <v>8.94454382826476</v>
      </c>
      <c r="K35" s="6">
        <v>36</v>
      </c>
      <c r="L35" s="17">
        <f t="shared" si="3"/>
        <v>6.70391061452514</v>
      </c>
      <c r="M35" s="9">
        <f t="shared" si="4"/>
        <v>30.540037243947857</v>
      </c>
      <c r="N35" s="9">
        <f t="shared" si="5"/>
        <v>6.70391061452514</v>
      </c>
    </row>
    <row r="36" spans="1:14" ht="12.75" customHeight="1">
      <c r="A36" s="24">
        <v>28</v>
      </c>
      <c r="B36" s="23" t="s">
        <v>39</v>
      </c>
      <c r="C36" s="21">
        <v>42717</v>
      </c>
      <c r="D36" s="21">
        <f>SUM(D9:D35)</f>
        <v>54499</v>
      </c>
      <c r="E36" s="30">
        <f>SUM(E9:E33)</f>
        <v>10357</v>
      </c>
      <c r="F36" s="26">
        <f t="shared" si="0"/>
        <v>24.245616499285997</v>
      </c>
      <c r="G36" s="25">
        <v>12617</v>
      </c>
      <c r="H36" s="27">
        <f t="shared" si="1"/>
        <v>23.150883502449584</v>
      </c>
      <c r="I36" s="28">
        <v>3890</v>
      </c>
      <c r="J36" s="26">
        <f t="shared" si="2"/>
        <v>9.106444740969637</v>
      </c>
      <c r="K36" s="25">
        <f>SUM(K9:K35)</f>
        <v>3219</v>
      </c>
      <c r="L36" s="27">
        <f t="shared" si="3"/>
        <v>5.90653039505312</v>
      </c>
      <c r="M36" s="9">
        <f t="shared" si="4"/>
        <v>23.150883502449584</v>
      </c>
      <c r="N36" s="9">
        <f t="shared" si="5"/>
        <v>5.90653039505312</v>
      </c>
    </row>
    <row r="37" ht="14.25" customHeight="1">
      <c r="C37" s="7"/>
    </row>
    <row r="38" ht="12.75">
      <c r="B38" s="1" t="s">
        <v>40</v>
      </c>
    </row>
  </sheetData>
  <sheetProtection/>
  <mergeCells count="8">
    <mergeCell ref="B2:L2"/>
    <mergeCell ref="A4:A7"/>
    <mergeCell ref="B4:B7"/>
    <mergeCell ref="C4:D6"/>
    <mergeCell ref="E4:L4"/>
    <mergeCell ref="E5:H6"/>
    <mergeCell ref="I5:L5"/>
    <mergeCell ref="I6:L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 s="8" t="s">
        <v>41</v>
      </c>
      <c r="B1" s="8" t="s">
        <v>42</v>
      </c>
      <c r="C1" s="8" t="s">
        <v>43</v>
      </c>
      <c r="D1" s="8" t="s">
        <v>44</v>
      </c>
      <c r="E1" s="8" t="s">
        <v>45</v>
      </c>
      <c r="F1" s="8" t="s">
        <v>46</v>
      </c>
    </row>
    <row r="2" spans="1:6" ht="12.75">
      <c r="A2" s="8">
        <v>1</v>
      </c>
      <c r="B2" s="8">
        <v>23</v>
      </c>
      <c r="C2" s="8">
        <v>3668</v>
      </c>
      <c r="D2" s="8">
        <v>23</v>
      </c>
      <c r="E2" s="8">
        <v>1574</v>
      </c>
      <c r="F2" s="8">
        <v>489</v>
      </c>
    </row>
    <row r="3" spans="1:6" ht="12.75">
      <c r="A3" s="8">
        <v>2</v>
      </c>
      <c r="B3" s="8">
        <v>5</v>
      </c>
      <c r="C3" s="8">
        <v>1460</v>
      </c>
      <c r="D3" s="8">
        <v>5</v>
      </c>
      <c r="E3" s="8">
        <v>430</v>
      </c>
      <c r="F3" s="8">
        <v>129</v>
      </c>
    </row>
    <row r="4" spans="1:6" ht="12.75">
      <c r="A4" s="8">
        <v>3</v>
      </c>
      <c r="B4" s="8">
        <v>14</v>
      </c>
      <c r="C4" s="8">
        <v>1351</v>
      </c>
      <c r="D4" s="8">
        <v>14</v>
      </c>
      <c r="E4" s="8">
        <v>473</v>
      </c>
      <c r="F4" s="8">
        <v>154</v>
      </c>
    </row>
    <row r="5" spans="1:6" ht="12.75">
      <c r="A5" s="8">
        <v>4</v>
      </c>
      <c r="B5" s="8">
        <v>1</v>
      </c>
      <c r="C5" s="8">
        <v>7790</v>
      </c>
      <c r="D5" s="8">
        <v>1</v>
      </c>
      <c r="E5" s="8">
        <v>2664</v>
      </c>
      <c r="F5" s="8">
        <v>886</v>
      </c>
    </row>
    <row r="6" spans="1:6" ht="12.75">
      <c r="A6" s="8">
        <v>5</v>
      </c>
      <c r="B6" s="8">
        <v>3</v>
      </c>
      <c r="C6" s="8">
        <v>6750</v>
      </c>
      <c r="D6" s="8">
        <v>3</v>
      </c>
      <c r="E6" s="8">
        <v>1821</v>
      </c>
      <c r="F6" s="8">
        <v>407</v>
      </c>
    </row>
    <row r="7" spans="1:6" ht="12.75">
      <c r="A7" s="8">
        <v>6</v>
      </c>
      <c r="B7" s="8">
        <v>6</v>
      </c>
      <c r="C7" s="8">
        <v>1617</v>
      </c>
      <c r="D7" s="8">
        <v>6</v>
      </c>
      <c r="E7" s="8">
        <v>460</v>
      </c>
      <c r="F7" s="8">
        <v>135</v>
      </c>
    </row>
    <row r="8" spans="1:6" ht="12.75">
      <c r="A8" s="8">
        <v>7</v>
      </c>
      <c r="B8" s="8">
        <v>15</v>
      </c>
      <c r="C8" s="8">
        <v>1310</v>
      </c>
      <c r="D8" s="8">
        <v>15</v>
      </c>
      <c r="E8" s="8">
        <v>346</v>
      </c>
      <c r="F8" s="8">
        <v>100</v>
      </c>
    </row>
    <row r="9" spans="1:6" ht="12.75">
      <c r="A9" s="8">
        <v>8</v>
      </c>
      <c r="B9" s="8">
        <v>8</v>
      </c>
      <c r="C9" s="8">
        <v>4259</v>
      </c>
      <c r="D9" s="8">
        <v>8</v>
      </c>
      <c r="E9" s="8">
        <v>1384</v>
      </c>
      <c r="F9" s="8">
        <v>553</v>
      </c>
    </row>
    <row r="10" spans="1:6" ht="12.75">
      <c r="A10" s="8">
        <v>9</v>
      </c>
      <c r="B10" s="8">
        <v>16</v>
      </c>
      <c r="C10" s="8">
        <v>1358</v>
      </c>
      <c r="D10" s="8">
        <v>16</v>
      </c>
      <c r="E10" s="8">
        <v>409</v>
      </c>
      <c r="F10" s="8">
        <v>121</v>
      </c>
    </row>
    <row r="11" spans="1:6" ht="12.75">
      <c r="A11" s="8">
        <v>10</v>
      </c>
      <c r="B11" s="8">
        <v>10</v>
      </c>
      <c r="C11" s="8">
        <v>3558</v>
      </c>
      <c r="D11" s="8">
        <v>10</v>
      </c>
      <c r="E11" s="8">
        <v>927</v>
      </c>
      <c r="F11" s="8">
        <v>249</v>
      </c>
    </row>
    <row r="12" spans="1:6" ht="12.75">
      <c r="A12" s="8">
        <v>11</v>
      </c>
      <c r="B12" s="8">
        <v>2</v>
      </c>
      <c r="C12" s="8">
        <v>1092</v>
      </c>
      <c r="D12" s="8">
        <v>2</v>
      </c>
      <c r="E12" s="8">
        <v>343</v>
      </c>
      <c r="F12" s="8">
        <v>84</v>
      </c>
    </row>
    <row r="13" spans="1:6" ht="12.75">
      <c r="A13" s="8">
        <v>12</v>
      </c>
      <c r="B13" s="8">
        <v>4</v>
      </c>
      <c r="C13" s="8">
        <v>3050</v>
      </c>
      <c r="D13" s="8">
        <v>4</v>
      </c>
      <c r="E13" s="8">
        <v>732</v>
      </c>
      <c r="F13" s="8">
        <v>210</v>
      </c>
    </row>
    <row r="14" spans="1:6" ht="12.75">
      <c r="A14" s="8">
        <v>13</v>
      </c>
      <c r="B14" s="8">
        <v>17</v>
      </c>
      <c r="C14" s="8">
        <v>3923</v>
      </c>
      <c r="D14" s="8">
        <v>17</v>
      </c>
      <c r="E14" s="8">
        <v>1275</v>
      </c>
      <c r="F14" s="8">
        <v>327</v>
      </c>
    </row>
    <row r="15" spans="1:6" ht="12.75">
      <c r="A15" s="8">
        <v>14</v>
      </c>
      <c r="B15" s="8">
        <v>21</v>
      </c>
      <c r="C15" s="8">
        <v>2118</v>
      </c>
      <c r="D15" s="8">
        <v>21</v>
      </c>
      <c r="E15" s="8">
        <v>701</v>
      </c>
      <c r="F15" s="8">
        <v>248</v>
      </c>
    </row>
    <row r="16" spans="1:6" ht="12.75">
      <c r="A16" s="8">
        <v>15</v>
      </c>
      <c r="B16" s="8">
        <v>22</v>
      </c>
      <c r="C16" s="8">
        <v>4288</v>
      </c>
      <c r="D16" s="8">
        <v>22</v>
      </c>
      <c r="E16" s="8">
        <v>1448</v>
      </c>
      <c r="F16" s="8">
        <v>501</v>
      </c>
    </row>
    <row r="17" spans="1:6" ht="12.75">
      <c r="A17" s="8">
        <v>16</v>
      </c>
      <c r="B17" s="8">
        <v>25</v>
      </c>
      <c r="C17" s="8">
        <v>1906</v>
      </c>
      <c r="D17" s="8">
        <v>25</v>
      </c>
      <c r="E17" s="8">
        <v>491</v>
      </c>
      <c r="F17" s="8">
        <v>149</v>
      </c>
    </row>
    <row r="18" spans="1:6" ht="12.75">
      <c r="A18" s="8">
        <v>17</v>
      </c>
      <c r="B18" s="8">
        <v>18</v>
      </c>
      <c r="C18" s="8">
        <v>1668</v>
      </c>
      <c r="D18" s="8">
        <v>18</v>
      </c>
      <c r="E18" s="8">
        <v>505</v>
      </c>
      <c r="F18" s="8">
        <v>133</v>
      </c>
    </row>
    <row r="19" spans="1:6" ht="12.75">
      <c r="A19" s="8">
        <v>18</v>
      </c>
      <c r="B19" s="8">
        <v>26</v>
      </c>
      <c r="C19" s="8">
        <v>1567</v>
      </c>
      <c r="D19" s="8">
        <v>26</v>
      </c>
      <c r="E19" s="8">
        <v>502</v>
      </c>
      <c r="F19" s="8">
        <v>169</v>
      </c>
    </row>
    <row r="20" spans="1:6" ht="12.75">
      <c r="A20" s="8">
        <v>19</v>
      </c>
      <c r="B20" s="8">
        <v>19</v>
      </c>
      <c r="C20" s="8">
        <v>1140</v>
      </c>
      <c r="D20" s="8">
        <v>19</v>
      </c>
      <c r="E20" s="8">
        <v>335</v>
      </c>
      <c r="F20" s="8">
        <v>99</v>
      </c>
    </row>
    <row r="21" spans="1:6" ht="12.75">
      <c r="A21" s="8">
        <v>20</v>
      </c>
      <c r="B21" s="8">
        <v>27</v>
      </c>
      <c r="C21" s="8">
        <v>5274</v>
      </c>
      <c r="D21" s="8">
        <v>27</v>
      </c>
      <c r="E21" s="8">
        <v>1694</v>
      </c>
      <c r="F21" s="8">
        <v>577</v>
      </c>
    </row>
    <row r="22" spans="1:6" ht="12.75">
      <c r="A22" s="8">
        <v>21</v>
      </c>
      <c r="B22" s="8">
        <v>9</v>
      </c>
      <c r="C22" s="8">
        <v>1975</v>
      </c>
      <c r="D22" s="8">
        <v>9</v>
      </c>
      <c r="E22" s="8">
        <v>575</v>
      </c>
      <c r="F22" s="8">
        <v>186</v>
      </c>
    </row>
    <row r="23" spans="1:6" ht="12.75">
      <c r="A23" s="8">
        <v>22</v>
      </c>
      <c r="B23" s="8">
        <v>7</v>
      </c>
      <c r="C23" s="8">
        <v>1664</v>
      </c>
      <c r="D23" s="8">
        <v>7</v>
      </c>
      <c r="E23" s="8">
        <v>464</v>
      </c>
      <c r="F23" s="8">
        <v>99</v>
      </c>
    </row>
    <row r="24" spans="1:6" ht="12.75">
      <c r="A24" s="8">
        <v>23</v>
      </c>
      <c r="B24" s="8">
        <v>11</v>
      </c>
      <c r="C24" s="8">
        <v>1615</v>
      </c>
      <c r="D24" s="8">
        <v>11</v>
      </c>
      <c r="E24" s="8">
        <v>570</v>
      </c>
      <c r="F24" s="8">
        <v>175</v>
      </c>
    </row>
    <row r="25" spans="1:6" ht="12.75">
      <c r="A25" s="8">
        <v>24</v>
      </c>
      <c r="B25" s="8">
        <v>20</v>
      </c>
      <c r="C25" s="8">
        <v>1024</v>
      </c>
      <c r="D25" s="8">
        <v>20</v>
      </c>
      <c r="E25" s="8">
        <v>221</v>
      </c>
      <c r="F25" s="8">
        <v>49</v>
      </c>
    </row>
    <row r="26" spans="1:6" ht="12.75">
      <c r="A26" s="8">
        <v>25</v>
      </c>
      <c r="B26" s="8">
        <v>12</v>
      </c>
      <c r="C26" s="8">
        <v>1328</v>
      </c>
      <c r="D26" s="8">
        <v>12</v>
      </c>
      <c r="E26" s="8">
        <v>307</v>
      </c>
      <c r="F26" s="8">
        <v>67</v>
      </c>
    </row>
    <row r="27" spans="1:6" ht="12.75">
      <c r="A27" s="8">
        <v>26</v>
      </c>
      <c r="B27" s="8">
        <v>13</v>
      </c>
      <c r="C27" s="8">
        <v>19272</v>
      </c>
      <c r="D27" s="8">
        <v>13</v>
      </c>
      <c r="E27" s="8">
        <v>5875</v>
      </c>
      <c r="F27" s="8">
        <v>1389</v>
      </c>
    </row>
    <row r="28" spans="1:6" ht="12.75">
      <c r="A28" s="8">
        <v>27</v>
      </c>
      <c r="B28" s="8">
        <v>24</v>
      </c>
      <c r="C28" s="8">
        <v>1161</v>
      </c>
      <c r="D28" s="8">
        <v>24</v>
      </c>
      <c r="E28" s="8">
        <v>400</v>
      </c>
      <c r="F28" s="8">
        <v>117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2013-10-04T06:39:08Z</cp:lastPrinted>
  <dcterms:created xsi:type="dcterms:W3CDTF">2011-07-25T07:06:48Z</dcterms:created>
  <dcterms:modified xsi:type="dcterms:W3CDTF">2013-10-04T06:39:38Z</dcterms:modified>
  <cp:category/>
  <cp:version/>
  <cp:contentType/>
  <cp:contentStatus/>
</cp:coreProperties>
</file>