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1" sheetId="1" r:id="rId1"/>
  </sheets>
  <definedNames>
    <definedName name="Z8_1">#REF!</definedName>
    <definedName name="_xlnm.Print_Area" localSheetId="0">'8_1'!$A$1:$Q$40</definedName>
  </definedNames>
  <calcPr fullCalcOnLoad="1"/>
</workbook>
</file>

<file path=xl/sharedStrings.xml><?xml version="1.0" encoding="utf-8"?>
<sst xmlns="http://schemas.openxmlformats.org/spreadsheetml/2006/main" count="61" uniqueCount="45">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</sst>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000000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2.00390625" style="1" hidden="1" customWidth="1"/>
    <col min="2" max="2" width="3.375" style="1" customWidth="1"/>
    <col min="3" max="3" width="21.125" style="1" customWidth="1"/>
    <col min="4" max="17" width="9.253906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spans="2:16" ht="14.25" customHeight="1">
      <c r="B1" s="12"/>
      <c r="C1" s="12"/>
      <c r="P1" s="2" t="s">
        <v>0</v>
      </c>
    </row>
    <row r="2" spans="1:20" ht="14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3"/>
      <c r="T2" s="3"/>
    </row>
    <row r="3" spans="1:20" ht="24" customHeight="1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"/>
      <c r="S3" s="3"/>
      <c r="T3" s="3"/>
    </row>
    <row r="4" spans="1:20" ht="14.2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"/>
      <c r="S4" s="3"/>
      <c r="T4" s="3"/>
    </row>
    <row r="5" spans="2:20" ht="36" customHeight="1">
      <c r="B5" s="25" t="s">
        <v>3</v>
      </c>
      <c r="C5" s="26" t="s">
        <v>4</v>
      </c>
      <c r="D5" s="27" t="s">
        <v>5</v>
      </c>
      <c r="E5" s="27"/>
      <c r="F5" s="27" t="s">
        <v>6</v>
      </c>
      <c r="G5" s="27"/>
      <c r="H5" s="27"/>
      <c r="I5" s="27"/>
      <c r="J5" s="27" t="s">
        <v>7</v>
      </c>
      <c r="K5" s="27"/>
      <c r="L5" s="27"/>
      <c r="M5" s="27"/>
      <c r="N5" s="27" t="s">
        <v>8</v>
      </c>
      <c r="O5" s="27"/>
      <c r="P5" s="27"/>
      <c r="Q5" s="27"/>
      <c r="R5" s="3"/>
      <c r="S5" s="3"/>
      <c r="T5" s="3"/>
    </row>
    <row r="6" spans="2:20" ht="18" customHeight="1">
      <c r="B6" s="25"/>
      <c r="C6" s="26"/>
      <c r="D6" s="28" t="s">
        <v>43</v>
      </c>
      <c r="E6" s="28" t="s">
        <v>44</v>
      </c>
      <c r="F6" s="28" t="s">
        <v>43</v>
      </c>
      <c r="G6" s="28"/>
      <c r="H6" s="28" t="s">
        <v>44</v>
      </c>
      <c r="I6" s="28"/>
      <c r="J6" s="28" t="s">
        <v>43</v>
      </c>
      <c r="K6" s="28"/>
      <c r="L6" s="28" t="s">
        <v>44</v>
      </c>
      <c r="M6" s="28"/>
      <c r="N6" s="28" t="s">
        <v>43</v>
      </c>
      <c r="O6" s="28"/>
      <c r="P6" s="28" t="s">
        <v>44</v>
      </c>
      <c r="Q6" s="28"/>
      <c r="R6" s="3"/>
      <c r="S6" s="3"/>
      <c r="T6" s="3"/>
    </row>
    <row r="7" spans="2:20" ht="23.25" customHeight="1">
      <c r="B7" s="25"/>
      <c r="C7" s="26"/>
      <c r="D7" s="28"/>
      <c r="E7" s="28"/>
      <c r="F7" s="5" t="s">
        <v>9</v>
      </c>
      <c r="G7" s="13" t="s">
        <v>10</v>
      </c>
      <c r="H7" s="5" t="s">
        <v>9</v>
      </c>
      <c r="I7" s="13" t="s">
        <v>10</v>
      </c>
      <c r="J7" s="4" t="s">
        <v>9</v>
      </c>
      <c r="K7" s="13" t="s">
        <v>10</v>
      </c>
      <c r="L7" s="4" t="s">
        <v>9</v>
      </c>
      <c r="M7" s="13" t="s">
        <v>10</v>
      </c>
      <c r="N7" s="6" t="s">
        <v>9</v>
      </c>
      <c r="O7" s="13" t="s">
        <v>10</v>
      </c>
      <c r="P7" s="5" t="s">
        <v>9</v>
      </c>
      <c r="Q7" s="13" t="s">
        <v>10</v>
      </c>
      <c r="R7" s="3"/>
      <c r="S7" s="3"/>
      <c r="T7" s="3"/>
    </row>
    <row r="8" spans="2:20" ht="12" customHeight="1">
      <c r="B8" s="9" t="s">
        <v>11</v>
      </c>
      <c r="C8" s="9" t="s">
        <v>12</v>
      </c>
      <c r="D8" s="9">
        <v>1</v>
      </c>
      <c r="E8" s="9">
        <v>2</v>
      </c>
      <c r="F8" s="9">
        <v>3</v>
      </c>
      <c r="G8" s="14">
        <v>4</v>
      </c>
      <c r="H8" s="9">
        <v>5</v>
      </c>
      <c r="I8" s="14">
        <v>6</v>
      </c>
      <c r="J8" s="9">
        <v>7</v>
      </c>
      <c r="K8" s="14">
        <v>8</v>
      </c>
      <c r="L8" s="9">
        <v>9</v>
      </c>
      <c r="M8" s="14">
        <v>10</v>
      </c>
      <c r="N8" s="10">
        <v>11</v>
      </c>
      <c r="O8" s="14">
        <v>12</v>
      </c>
      <c r="P8" s="9">
        <v>13</v>
      </c>
      <c r="Q8" s="14">
        <v>14</v>
      </c>
      <c r="R8" s="3"/>
      <c r="S8" s="3"/>
      <c r="T8" s="3"/>
    </row>
    <row r="9" spans="2:28" ht="13.5" customHeight="1">
      <c r="B9" s="11">
        <v>1</v>
      </c>
      <c r="C9" s="8" t="s">
        <v>13</v>
      </c>
      <c r="D9" s="19"/>
      <c r="E9" s="19"/>
      <c r="F9" s="19"/>
      <c r="G9" s="18"/>
      <c r="H9" s="20"/>
      <c r="I9" s="18"/>
      <c r="J9" s="19"/>
      <c r="K9" s="18"/>
      <c r="L9" s="19"/>
      <c r="M9" s="18"/>
      <c r="N9" s="21"/>
      <c r="O9" s="18"/>
      <c r="P9" s="21"/>
      <c r="Q9" s="18"/>
      <c r="R9" s="3">
        <f aca="true" t="shared" si="0" ref="R9:R34">IF(D9=0,0,SUM(F9*100/D9))</f>
        <v>0</v>
      </c>
      <c r="S9" s="3">
        <f aca="true" t="shared" si="1" ref="S9:S36">IF(E9=0,0,SUM(H9*100/E9))</f>
        <v>0</v>
      </c>
      <c r="T9" s="3">
        <f aca="true" t="shared" si="2" ref="T9:T36">IF(D9=0,0,SUM(J9*100/D9))</f>
        <v>0</v>
      </c>
      <c r="U9" s="3">
        <f aca="true" t="shared" si="3" ref="U9:U36">IF(E9=0,0,SUM(L9*100/E9))</f>
        <v>0</v>
      </c>
      <c r="V9" s="3">
        <f aca="true" t="shared" si="4" ref="V9:V36">IF(D9=0,0,SUM(N9*100/D9))</f>
        <v>0</v>
      </c>
      <c r="W9" s="3">
        <f aca="true" t="shared" si="5" ref="W9:W36">IF(E9=0,0,SUM(P9*100/E9))</f>
        <v>0</v>
      </c>
      <c r="X9" s="7"/>
      <c r="Y9" s="7"/>
      <c r="AB9" s="7"/>
    </row>
    <row r="10" spans="2:28" ht="13.5" customHeight="1">
      <c r="B10" s="11">
        <v>2</v>
      </c>
      <c r="C10" s="8" t="s">
        <v>14</v>
      </c>
      <c r="D10" s="19">
        <v>637</v>
      </c>
      <c r="E10" s="19">
        <v>1372</v>
      </c>
      <c r="F10" s="19">
        <v>54</v>
      </c>
      <c r="G10" s="18">
        <f aca="true" t="shared" si="6" ref="G10:G34">IF(D10=0,0,F10/D10*100)</f>
        <v>8.47723704866562</v>
      </c>
      <c r="H10" s="19">
        <v>398</v>
      </c>
      <c r="I10" s="18">
        <f aca="true" t="shared" si="7" ref="I10:I34">IF(E10=0,"0",H10/E10*100)</f>
        <v>29.008746355685133</v>
      </c>
      <c r="J10" s="19">
        <v>6</v>
      </c>
      <c r="K10" s="18">
        <v>0.9419152276295133</v>
      </c>
      <c r="L10" s="19">
        <v>9</v>
      </c>
      <c r="M10" s="18">
        <f aca="true" t="shared" si="8" ref="M10:M34">IF(E10=0,"0",L10/E10*100)</f>
        <v>0.6559766763848397</v>
      </c>
      <c r="N10" s="21">
        <f aca="true" t="shared" si="9" ref="N10:N34">F10+J10</f>
        <v>60</v>
      </c>
      <c r="O10" s="18">
        <f aca="true" t="shared" si="10" ref="O10:O34">IF(D10=0,0,N10/D10*100)</f>
        <v>9.419152276295135</v>
      </c>
      <c r="P10" s="21">
        <f aca="true" t="shared" si="11" ref="P10:P34">H10+L10</f>
        <v>407</v>
      </c>
      <c r="Q10" s="18">
        <f aca="true" t="shared" si="12" ref="Q10:Q36">IF(E10=0,"0",P10/E10*100)</f>
        <v>29.664723032069972</v>
      </c>
      <c r="R10" s="3">
        <f t="shared" si="0"/>
        <v>8.47723704866562</v>
      </c>
      <c r="S10" s="3">
        <f t="shared" si="1"/>
        <v>29.00874635568513</v>
      </c>
      <c r="T10" s="3">
        <f t="shared" si="2"/>
        <v>0.9419152276295133</v>
      </c>
      <c r="U10" s="3">
        <f t="shared" si="3"/>
        <v>0.6559766763848397</v>
      </c>
      <c r="V10" s="3">
        <f t="shared" si="4"/>
        <v>9.419152276295133</v>
      </c>
      <c r="W10" s="3">
        <f t="shared" si="5"/>
        <v>29.664723032069972</v>
      </c>
      <c r="X10" s="7"/>
      <c r="Y10" s="7"/>
      <c r="AB10" s="7"/>
    </row>
    <row r="11" spans="2:28" ht="13.5" customHeight="1">
      <c r="B11" s="11">
        <v>3</v>
      </c>
      <c r="C11" s="8" t="s">
        <v>15</v>
      </c>
      <c r="D11" s="19">
        <v>666</v>
      </c>
      <c r="E11" s="19">
        <v>4035</v>
      </c>
      <c r="F11" s="19">
        <v>66</v>
      </c>
      <c r="G11" s="18">
        <f t="shared" si="6"/>
        <v>9.90990990990991</v>
      </c>
      <c r="H11" s="19">
        <v>412</v>
      </c>
      <c r="I11" s="18">
        <f t="shared" si="7"/>
        <v>10.210656753407683</v>
      </c>
      <c r="J11" s="19">
        <v>1</v>
      </c>
      <c r="K11" s="18">
        <v>0.15015015015015015</v>
      </c>
      <c r="L11" s="19">
        <v>12</v>
      </c>
      <c r="M11" s="18">
        <f t="shared" si="8"/>
        <v>0.29739776951672864</v>
      </c>
      <c r="N11" s="21">
        <f t="shared" si="9"/>
        <v>67</v>
      </c>
      <c r="O11" s="18">
        <f t="shared" si="10"/>
        <v>10.06006006006006</v>
      </c>
      <c r="P11" s="21">
        <f t="shared" si="11"/>
        <v>424</v>
      </c>
      <c r="Q11" s="18">
        <f t="shared" si="12"/>
        <v>10.508054522924411</v>
      </c>
      <c r="R11" s="3">
        <f t="shared" si="0"/>
        <v>9.90990990990991</v>
      </c>
      <c r="S11" s="3">
        <f t="shared" si="1"/>
        <v>10.210656753407683</v>
      </c>
      <c r="T11" s="3">
        <f t="shared" si="2"/>
        <v>0.15015015015015015</v>
      </c>
      <c r="U11" s="3">
        <f t="shared" si="3"/>
        <v>0.29739776951672864</v>
      </c>
      <c r="V11" s="3">
        <f t="shared" si="4"/>
        <v>10.06006006006006</v>
      </c>
      <c r="W11" s="3">
        <f t="shared" si="5"/>
        <v>10.508054522924411</v>
      </c>
      <c r="X11" s="7"/>
      <c r="Y11" s="7"/>
      <c r="AB11" s="7"/>
    </row>
    <row r="12" spans="2:28" ht="13.5" customHeight="1">
      <c r="B12" s="11">
        <v>4</v>
      </c>
      <c r="C12" s="8" t="s">
        <v>16</v>
      </c>
      <c r="D12" s="19">
        <v>1183</v>
      </c>
      <c r="E12" s="19">
        <v>2363</v>
      </c>
      <c r="F12" s="19">
        <v>140</v>
      </c>
      <c r="G12" s="18">
        <f t="shared" si="6"/>
        <v>11.834319526627219</v>
      </c>
      <c r="H12" s="19">
        <v>481</v>
      </c>
      <c r="I12" s="18">
        <f t="shared" si="7"/>
        <v>20.355480321625052</v>
      </c>
      <c r="J12" s="19">
        <v>14</v>
      </c>
      <c r="K12" s="18">
        <v>1.183431952662722</v>
      </c>
      <c r="L12" s="19">
        <v>36</v>
      </c>
      <c r="M12" s="18">
        <f t="shared" si="8"/>
        <v>1.523487092678798</v>
      </c>
      <c r="N12" s="21">
        <f t="shared" si="9"/>
        <v>154</v>
      </c>
      <c r="O12" s="18">
        <f t="shared" si="10"/>
        <v>13.017751479289942</v>
      </c>
      <c r="P12" s="21">
        <f t="shared" si="11"/>
        <v>517</v>
      </c>
      <c r="Q12" s="18">
        <f t="shared" si="12"/>
        <v>21.87896741430385</v>
      </c>
      <c r="R12" s="3">
        <f t="shared" si="0"/>
        <v>11.834319526627219</v>
      </c>
      <c r="S12" s="3">
        <f t="shared" si="1"/>
        <v>20.355480321625052</v>
      </c>
      <c r="T12" s="3">
        <f t="shared" si="2"/>
        <v>1.183431952662722</v>
      </c>
      <c r="U12" s="3">
        <f t="shared" si="3"/>
        <v>1.5234870926787982</v>
      </c>
      <c r="V12" s="3">
        <f t="shared" si="4"/>
        <v>13.017751479289942</v>
      </c>
      <c r="W12" s="3">
        <f t="shared" si="5"/>
        <v>21.87896741430385</v>
      </c>
      <c r="X12" s="7"/>
      <c r="Y12" s="7"/>
      <c r="AB12" s="7"/>
    </row>
    <row r="13" spans="2:28" ht="13.5" customHeight="1">
      <c r="B13" s="11">
        <v>5</v>
      </c>
      <c r="C13" s="8" t="s">
        <v>17</v>
      </c>
      <c r="D13" s="19">
        <v>711</v>
      </c>
      <c r="E13" s="19">
        <v>1663</v>
      </c>
      <c r="F13" s="19">
        <v>46</v>
      </c>
      <c r="G13" s="18">
        <f t="shared" si="6"/>
        <v>6.469760900140647</v>
      </c>
      <c r="H13" s="19">
        <v>296</v>
      </c>
      <c r="I13" s="18">
        <f t="shared" si="7"/>
        <v>17.799158147925436</v>
      </c>
      <c r="J13" s="19">
        <v>4</v>
      </c>
      <c r="K13" s="18">
        <v>0.5625879043600562</v>
      </c>
      <c r="L13" s="19">
        <v>42</v>
      </c>
      <c r="M13" s="18">
        <f t="shared" si="8"/>
        <v>2.525556223692123</v>
      </c>
      <c r="N13" s="21">
        <f t="shared" si="9"/>
        <v>50</v>
      </c>
      <c r="O13" s="18">
        <f t="shared" si="10"/>
        <v>7.032348804500703</v>
      </c>
      <c r="P13" s="21">
        <f t="shared" si="11"/>
        <v>338</v>
      </c>
      <c r="Q13" s="18">
        <f t="shared" si="12"/>
        <v>20.32471437161756</v>
      </c>
      <c r="R13" s="3">
        <f t="shared" si="0"/>
        <v>6.469760900140647</v>
      </c>
      <c r="S13" s="3">
        <f t="shared" si="1"/>
        <v>17.799158147925436</v>
      </c>
      <c r="T13" s="3">
        <f t="shared" si="2"/>
        <v>0.5625879043600562</v>
      </c>
      <c r="U13" s="3">
        <f t="shared" si="3"/>
        <v>2.5255562236921225</v>
      </c>
      <c r="V13" s="3">
        <f t="shared" si="4"/>
        <v>7.032348804500703</v>
      </c>
      <c r="W13" s="3">
        <f t="shared" si="5"/>
        <v>20.32471437161756</v>
      </c>
      <c r="X13" s="7"/>
      <c r="Y13" s="7"/>
      <c r="AB13" s="7"/>
    </row>
    <row r="14" spans="2:23" ht="13.5" customHeight="1">
      <c r="B14" s="11">
        <v>6</v>
      </c>
      <c r="C14" s="8" t="s">
        <v>18</v>
      </c>
      <c r="D14" s="19">
        <v>910</v>
      </c>
      <c r="E14" s="19">
        <v>1895</v>
      </c>
      <c r="F14" s="19">
        <v>131</v>
      </c>
      <c r="G14" s="18">
        <f t="shared" si="6"/>
        <v>14.395604395604394</v>
      </c>
      <c r="H14" s="19">
        <v>249</v>
      </c>
      <c r="I14" s="18">
        <f t="shared" si="7"/>
        <v>13.139841688654352</v>
      </c>
      <c r="J14" s="19">
        <v>9</v>
      </c>
      <c r="K14" s="18">
        <v>0.9890109890109889</v>
      </c>
      <c r="L14" s="19">
        <v>25</v>
      </c>
      <c r="M14" s="18">
        <f t="shared" si="8"/>
        <v>1.3192612137203166</v>
      </c>
      <c r="N14" s="21">
        <f t="shared" si="9"/>
        <v>140</v>
      </c>
      <c r="O14" s="18">
        <f t="shared" si="10"/>
        <v>15.384615384615385</v>
      </c>
      <c r="P14" s="21">
        <f t="shared" si="11"/>
        <v>274</v>
      </c>
      <c r="Q14" s="18">
        <f t="shared" si="12"/>
        <v>14.45910290237467</v>
      </c>
      <c r="R14" s="3">
        <f t="shared" si="0"/>
        <v>14.395604395604396</v>
      </c>
      <c r="S14" s="3">
        <f t="shared" si="1"/>
        <v>13.139841688654354</v>
      </c>
      <c r="T14" s="3">
        <f t="shared" si="2"/>
        <v>0.989010989010989</v>
      </c>
      <c r="U14" s="3">
        <f t="shared" si="3"/>
        <v>1.3192612137203166</v>
      </c>
      <c r="V14" s="3">
        <f t="shared" si="4"/>
        <v>15.384615384615385</v>
      </c>
      <c r="W14" s="3">
        <f t="shared" si="5"/>
        <v>14.45910290237467</v>
      </c>
    </row>
    <row r="15" spans="2:28" ht="13.5" customHeight="1">
      <c r="B15" s="11">
        <v>7</v>
      </c>
      <c r="C15" s="8" t="s">
        <v>19</v>
      </c>
      <c r="D15" s="19">
        <v>403</v>
      </c>
      <c r="E15" s="19">
        <v>527</v>
      </c>
      <c r="F15" s="19">
        <v>76</v>
      </c>
      <c r="G15" s="18">
        <f t="shared" si="6"/>
        <v>18.858560794044664</v>
      </c>
      <c r="H15" s="19">
        <v>115</v>
      </c>
      <c r="I15" s="18">
        <f t="shared" si="7"/>
        <v>21.821631878557877</v>
      </c>
      <c r="J15" s="19">
        <v>5</v>
      </c>
      <c r="K15" s="18">
        <v>1.240694789081886</v>
      </c>
      <c r="L15" s="19">
        <v>4</v>
      </c>
      <c r="M15" s="18">
        <f t="shared" si="8"/>
        <v>0.7590132827324478</v>
      </c>
      <c r="N15" s="21">
        <f t="shared" si="9"/>
        <v>81</v>
      </c>
      <c r="O15" s="18">
        <f t="shared" si="10"/>
        <v>20.099255583126553</v>
      </c>
      <c r="P15" s="21">
        <f t="shared" si="11"/>
        <v>119</v>
      </c>
      <c r="Q15" s="18">
        <f t="shared" si="12"/>
        <v>22.58064516129032</v>
      </c>
      <c r="R15" s="3">
        <f t="shared" si="0"/>
        <v>18.858560794044664</v>
      </c>
      <c r="S15" s="3">
        <f t="shared" si="1"/>
        <v>21.821631878557874</v>
      </c>
      <c r="T15" s="3">
        <f t="shared" si="2"/>
        <v>1.2406947890818858</v>
      </c>
      <c r="U15" s="3">
        <f t="shared" si="3"/>
        <v>0.7590132827324478</v>
      </c>
      <c r="V15" s="3">
        <f t="shared" si="4"/>
        <v>20.09925558312655</v>
      </c>
      <c r="W15" s="3">
        <f t="shared" si="5"/>
        <v>22.580645161290324</v>
      </c>
      <c r="X15" s="7"/>
      <c r="Y15" s="7"/>
      <c r="AB15" s="7"/>
    </row>
    <row r="16" spans="2:28" ht="13.5" customHeight="1">
      <c r="B16" s="11">
        <v>8</v>
      </c>
      <c r="C16" s="8" t="s">
        <v>20</v>
      </c>
      <c r="D16" s="19">
        <v>1169</v>
      </c>
      <c r="E16" s="19">
        <v>1265</v>
      </c>
      <c r="F16" s="19">
        <v>89</v>
      </c>
      <c r="G16" s="18">
        <f t="shared" si="6"/>
        <v>7.613344739093241</v>
      </c>
      <c r="H16" s="19">
        <v>284</v>
      </c>
      <c r="I16" s="18">
        <f t="shared" si="7"/>
        <v>22.450592885375496</v>
      </c>
      <c r="J16" s="19">
        <v>7</v>
      </c>
      <c r="K16" s="18">
        <v>0.5988023952095809</v>
      </c>
      <c r="L16" s="19">
        <v>31</v>
      </c>
      <c r="M16" s="18">
        <f t="shared" si="8"/>
        <v>2.450592885375494</v>
      </c>
      <c r="N16" s="21">
        <f t="shared" si="9"/>
        <v>96</v>
      </c>
      <c r="O16" s="18">
        <f t="shared" si="10"/>
        <v>8.212147134302823</v>
      </c>
      <c r="P16" s="21">
        <f t="shared" si="11"/>
        <v>315</v>
      </c>
      <c r="Q16" s="18">
        <f t="shared" si="12"/>
        <v>24.90118577075099</v>
      </c>
      <c r="R16" s="3">
        <f t="shared" si="0"/>
        <v>7.613344739093242</v>
      </c>
      <c r="S16" s="3">
        <f t="shared" si="1"/>
        <v>22.450592885375492</v>
      </c>
      <c r="T16" s="3">
        <f t="shared" si="2"/>
        <v>0.5988023952095808</v>
      </c>
      <c r="U16" s="3">
        <f t="shared" si="3"/>
        <v>2.450592885375494</v>
      </c>
      <c r="V16" s="3">
        <f t="shared" si="4"/>
        <v>8.212147134302823</v>
      </c>
      <c r="W16" s="3">
        <f t="shared" si="5"/>
        <v>24.90118577075099</v>
      </c>
      <c r="X16" s="7"/>
      <c r="Y16" s="7"/>
      <c r="AB16" s="7"/>
    </row>
    <row r="17" spans="2:28" ht="13.5" customHeight="1">
      <c r="B17" s="11">
        <v>9</v>
      </c>
      <c r="C17" s="8" t="s">
        <v>21</v>
      </c>
      <c r="D17" s="19">
        <v>588</v>
      </c>
      <c r="E17" s="19">
        <v>1161</v>
      </c>
      <c r="F17" s="19">
        <v>180</v>
      </c>
      <c r="G17" s="18">
        <f t="shared" si="6"/>
        <v>30.612244897959183</v>
      </c>
      <c r="H17" s="19">
        <v>278</v>
      </c>
      <c r="I17" s="18">
        <f t="shared" si="7"/>
        <v>23.944875107665805</v>
      </c>
      <c r="J17" s="19">
        <v>4</v>
      </c>
      <c r="K17" s="18">
        <v>0.6802721088435374</v>
      </c>
      <c r="L17" s="19">
        <v>17</v>
      </c>
      <c r="M17" s="18">
        <f t="shared" si="8"/>
        <v>1.4642549526270456</v>
      </c>
      <c r="N17" s="21">
        <f t="shared" si="9"/>
        <v>184</v>
      </c>
      <c r="O17" s="18">
        <f t="shared" si="10"/>
        <v>31.292517006802722</v>
      </c>
      <c r="P17" s="21">
        <f t="shared" si="11"/>
        <v>295</v>
      </c>
      <c r="Q17" s="18">
        <f t="shared" si="12"/>
        <v>25.40913006029285</v>
      </c>
      <c r="R17" s="3">
        <f t="shared" si="0"/>
        <v>30.612244897959183</v>
      </c>
      <c r="S17" s="3">
        <f t="shared" si="1"/>
        <v>23.944875107665805</v>
      </c>
      <c r="T17" s="3">
        <f t="shared" si="2"/>
        <v>0.6802721088435374</v>
      </c>
      <c r="U17" s="3">
        <f t="shared" si="3"/>
        <v>1.4642549526270456</v>
      </c>
      <c r="V17" s="3">
        <f t="shared" si="4"/>
        <v>31.292517006802722</v>
      </c>
      <c r="W17" s="3">
        <f t="shared" si="5"/>
        <v>25.409130060292853</v>
      </c>
      <c r="X17" s="7"/>
      <c r="Y17" s="7"/>
      <c r="AB17" s="7"/>
    </row>
    <row r="18" spans="2:28" ht="13.5" customHeight="1">
      <c r="B18" s="11">
        <v>10</v>
      </c>
      <c r="C18" s="8" t="s">
        <v>22</v>
      </c>
      <c r="D18" s="19">
        <v>949</v>
      </c>
      <c r="E18" s="19">
        <v>2394</v>
      </c>
      <c r="F18" s="19">
        <v>130</v>
      </c>
      <c r="G18" s="18">
        <f t="shared" si="6"/>
        <v>13.698630136986301</v>
      </c>
      <c r="H18" s="19">
        <v>592</v>
      </c>
      <c r="I18" s="18">
        <f t="shared" si="7"/>
        <v>24.728487886382624</v>
      </c>
      <c r="J18" s="19">
        <v>5</v>
      </c>
      <c r="K18" s="18">
        <v>0.5268703898840885</v>
      </c>
      <c r="L18" s="19">
        <v>24</v>
      </c>
      <c r="M18" s="18">
        <f t="shared" si="8"/>
        <v>1.0025062656641603</v>
      </c>
      <c r="N18" s="21">
        <f t="shared" si="9"/>
        <v>135</v>
      </c>
      <c r="O18" s="18">
        <f t="shared" si="10"/>
        <v>14.225500526870391</v>
      </c>
      <c r="P18" s="21">
        <f t="shared" si="11"/>
        <v>616</v>
      </c>
      <c r="Q18" s="18">
        <f t="shared" si="12"/>
        <v>25.730994152046783</v>
      </c>
      <c r="R18" s="3">
        <f t="shared" si="0"/>
        <v>13.698630136986301</v>
      </c>
      <c r="S18" s="3">
        <f t="shared" si="1"/>
        <v>24.728487886382624</v>
      </c>
      <c r="T18" s="3">
        <f t="shared" si="2"/>
        <v>0.5268703898840885</v>
      </c>
      <c r="U18" s="3">
        <f t="shared" si="3"/>
        <v>1.0025062656641603</v>
      </c>
      <c r="V18" s="3">
        <f t="shared" si="4"/>
        <v>14.22550052687039</v>
      </c>
      <c r="W18" s="3">
        <f t="shared" si="5"/>
        <v>25.730994152046783</v>
      </c>
      <c r="X18" s="7"/>
      <c r="Y18" s="7"/>
      <c r="AB18" s="7"/>
    </row>
    <row r="19" spans="2:28" ht="13.5" customHeight="1">
      <c r="B19" s="11">
        <v>11</v>
      </c>
      <c r="C19" s="8" t="s">
        <v>23</v>
      </c>
      <c r="D19" s="19">
        <v>370</v>
      </c>
      <c r="E19" s="19">
        <v>765</v>
      </c>
      <c r="F19" s="19">
        <v>40</v>
      </c>
      <c r="G19" s="18">
        <f t="shared" si="6"/>
        <v>10.81081081081081</v>
      </c>
      <c r="H19" s="19">
        <v>167</v>
      </c>
      <c r="I19" s="18">
        <f t="shared" si="7"/>
        <v>21.830065359477125</v>
      </c>
      <c r="J19" s="19">
        <v>1</v>
      </c>
      <c r="K19" s="18">
        <v>0.2702702702702703</v>
      </c>
      <c r="L19" s="19">
        <v>11</v>
      </c>
      <c r="M19" s="18">
        <f t="shared" si="8"/>
        <v>1.4379084967320261</v>
      </c>
      <c r="N19" s="21">
        <f t="shared" si="9"/>
        <v>41</v>
      </c>
      <c r="O19" s="18">
        <f t="shared" si="10"/>
        <v>11.081081081081082</v>
      </c>
      <c r="P19" s="21">
        <f t="shared" si="11"/>
        <v>178</v>
      </c>
      <c r="Q19" s="18">
        <f t="shared" si="12"/>
        <v>23.26797385620915</v>
      </c>
      <c r="R19" s="3">
        <f t="shared" si="0"/>
        <v>10.81081081081081</v>
      </c>
      <c r="S19" s="3">
        <f t="shared" si="1"/>
        <v>21.830065359477125</v>
      </c>
      <c r="T19" s="3">
        <f t="shared" si="2"/>
        <v>0.2702702702702703</v>
      </c>
      <c r="U19" s="3">
        <f t="shared" si="3"/>
        <v>1.4379084967320261</v>
      </c>
      <c r="V19" s="3">
        <f t="shared" si="4"/>
        <v>11.08108108108108</v>
      </c>
      <c r="W19" s="3">
        <f t="shared" si="5"/>
        <v>23.26797385620915</v>
      </c>
      <c r="X19" s="7"/>
      <c r="Y19" s="7"/>
      <c r="AB19" s="7"/>
    </row>
    <row r="20" spans="2:28" ht="13.5" customHeight="1">
      <c r="B20" s="11">
        <v>12</v>
      </c>
      <c r="C20" s="8" t="s">
        <v>24</v>
      </c>
      <c r="D20" s="19">
        <v>244</v>
      </c>
      <c r="E20" s="19">
        <v>522</v>
      </c>
      <c r="F20" s="19">
        <v>37</v>
      </c>
      <c r="G20" s="18">
        <f t="shared" si="6"/>
        <v>15.163934426229508</v>
      </c>
      <c r="H20" s="19">
        <v>101</v>
      </c>
      <c r="I20" s="18">
        <f t="shared" si="7"/>
        <v>19.34865900383142</v>
      </c>
      <c r="J20" s="19">
        <v>13</v>
      </c>
      <c r="K20" s="18">
        <v>5.327868852459016</v>
      </c>
      <c r="L20" s="19">
        <v>15</v>
      </c>
      <c r="M20" s="18">
        <f t="shared" si="8"/>
        <v>2.8735632183908044</v>
      </c>
      <c r="N20" s="21">
        <f t="shared" si="9"/>
        <v>50</v>
      </c>
      <c r="O20" s="18">
        <f t="shared" si="10"/>
        <v>20.491803278688526</v>
      </c>
      <c r="P20" s="21">
        <f t="shared" si="11"/>
        <v>116</v>
      </c>
      <c r="Q20" s="18">
        <f t="shared" si="12"/>
        <v>22.22222222222222</v>
      </c>
      <c r="R20" s="3">
        <f t="shared" si="0"/>
        <v>15.163934426229508</v>
      </c>
      <c r="S20" s="3">
        <f t="shared" si="1"/>
        <v>19.34865900383142</v>
      </c>
      <c r="T20" s="3">
        <f t="shared" si="2"/>
        <v>5.327868852459017</v>
      </c>
      <c r="U20" s="3">
        <f t="shared" si="3"/>
        <v>2.8735632183908044</v>
      </c>
      <c r="V20" s="3">
        <f t="shared" si="4"/>
        <v>20.491803278688526</v>
      </c>
      <c r="W20" s="3">
        <f t="shared" si="5"/>
        <v>22.22222222222222</v>
      </c>
      <c r="X20" s="7"/>
      <c r="Y20" s="7"/>
      <c r="AB20" s="7"/>
    </row>
    <row r="21" spans="2:28" ht="13.5" customHeight="1">
      <c r="B21" s="11">
        <v>13</v>
      </c>
      <c r="C21" s="8" t="s">
        <v>25</v>
      </c>
      <c r="D21" s="19">
        <v>1129</v>
      </c>
      <c r="E21" s="19">
        <v>1479</v>
      </c>
      <c r="F21" s="19">
        <v>212</v>
      </c>
      <c r="G21" s="18">
        <f t="shared" si="6"/>
        <v>18.777679362267495</v>
      </c>
      <c r="H21" s="19">
        <v>268</v>
      </c>
      <c r="I21" s="18">
        <f t="shared" si="7"/>
        <v>18.120351588911426</v>
      </c>
      <c r="J21" s="19">
        <v>8</v>
      </c>
      <c r="K21" s="18">
        <v>0.70859167404783</v>
      </c>
      <c r="L21" s="19">
        <v>13</v>
      </c>
      <c r="M21" s="18">
        <f t="shared" si="8"/>
        <v>0.878972278566599</v>
      </c>
      <c r="N21" s="21">
        <f t="shared" si="9"/>
        <v>220</v>
      </c>
      <c r="O21" s="18">
        <f t="shared" si="10"/>
        <v>19.486271036315323</v>
      </c>
      <c r="P21" s="21">
        <f t="shared" si="11"/>
        <v>281</v>
      </c>
      <c r="Q21" s="18">
        <f t="shared" si="12"/>
        <v>18.999323867478026</v>
      </c>
      <c r="R21" s="3">
        <f t="shared" si="0"/>
        <v>18.777679362267495</v>
      </c>
      <c r="S21" s="3">
        <f t="shared" si="1"/>
        <v>18.120351588911426</v>
      </c>
      <c r="T21" s="3">
        <f t="shared" si="2"/>
        <v>0.70859167404783</v>
      </c>
      <c r="U21" s="3">
        <f t="shared" si="3"/>
        <v>0.8789722785665991</v>
      </c>
      <c r="V21" s="3">
        <f t="shared" si="4"/>
        <v>19.486271036315323</v>
      </c>
      <c r="W21" s="3">
        <f t="shared" si="5"/>
        <v>18.999323867478026</v>
      </c>
      <c r="X21" s="7"/>
      <c r="Y21" s="7"/>
      <c r="AB21" s="7"/>
    </row>
    <row r="22" spans="2:28" ht="13.5" customHeight="1">
      <c r="B22" s="11">
        <v>14</v>
      </c>
      <c r="C22" s="8" t="s">
        <v>26</v>
      </c>
      <c r="D22" s="19">
        <v>387</v>
      </c>
      <c r="E22" s="19">
        <v>583</v>
      </c>
      <c r="F22" s="19">
        <v>54</v>
      </c>
      <c r="G22" s="18">
        <f t="shared" si="6"/>
        <v>13.953488372093023</v>
      </c>
      <c r="H22" s="19">
        <v>163</v>
      </c>
      <c r="I22" s="18">
        <f t="shared" si="7"/>
        <v>27.958833619210978</v>
      </c>
      <c r="J22" s="19">
        <v>2</v>
      </c>
      <c r="K22" s="18">
        <v>0.516795865633075</v>
      </c>
      <c r="L22" s="19">
        <v>12</v>
      </c>
      <c r="M22" s="18">
        <f t="shared" si="8"/>
        <v>2.0583190394511153</v>
      </c>
      <c r="N22" s="21">
        <f t="shared" si="9"/>
        <v>56</v>
      </c>
      <c r="O22" s="18">
        <f t="shared" si="10"/>
        <v>14.470284237726098</v>
      </c>
      <c r="P22" s="21">
        <f t="shared" si="11"/>
        <v>175</v>
      </c>
      <c r="Q22" s="18">
        <f t="shared" si="12"/>
        <v>30.017152658662095</v>
      </c>
      <c r="R22" s="3">
        <f t="shared" si="0"/>
        <v>13.953488372093023</v>
      </c>
      <c r="S22" s="3">
        <f t="shared" si="1"/>
        <v>27.958833619210978</v>
      </c>
      <c r="T22" s="3">
        <f t="shared" si="2"/>
        <v>0.5167958656330749</v>
      </c>
      <c r="U22" s="3">
        <f t="shared" si="3"/>
        <v>2.058319039451115</v>
      </c>
      <c r="V22" s="3">
        <f t="shared" si="4"/>
        <v>14.470284237726098</v>
      </c>
      <c r="W22" s="3">
        <f t="shared" si="5"/>
        <v>30.01715265866209</v>
      </c>
      <c r="X22" s="7"/>
      <c r="Y22" s="7"/>
      <c r="AB22" s="7"/>
    </row>
    <row r="23" spans="2:28" ht="13.5" customHeight="1">
      <c r="B23" s="11">
        <v>15</v>
      </c>
      <c r="C23" s="8" t="s">
        <v>27</v>
      </c>
      <c r="D23" s="19">
        <v>1001</v>
      </c>
      <c r="E23" s="19">
        <v>1218</v>
      </c>
      <c r="F23" s="19">
        <v>139</v>
      </c>
      <c r="G23" s="18">
        <f t="shared" si="6"/>
        <v>13.886113886113884</v>
      </c>
      <c r="H23" s="19">
        <v>452</v>
      </c>
      <c r="I23" s="18">
        <f t="shared" si="7"/>
        <v>37.11001642036125</v>
      </c>
      <c r="J23" s="19">
        <v>7</v>
      </c>
      <c r="K23" s="18">
        <v>0.6993006993006993</v>
      </c>
      <c r="L23" s="19">
        <v>25</v>
      </c>
      <c r="M23" s="18">
        <f t="shared" si="8"/>
        <v>2.052545155993432</v>
      </c>
      <c r="N23" s="21">
        <f t="shared" si="9"/>
        <v>146</v>
      </c>
      <c r="O23" s="18">
        <f t="shared" si="10"/>
        <v>14.585414585414586</v>
      </c>
      <c r="P23" s="21">
        <f t="shared" si="11"/>
        <v>477</v>
      </c>
      <c r="Q23" s="18">
        <f t="shared" si="12"/>
        <v>39.16256157635468</v>
      </c>
      <c r="R23" s="3">
        <f t="shared" si="0"/>
        <v>13.886113886113886</v>
      </c>
      <c r="S23" s="3">
        <f t="shared" si="1"/>
        <v>37.11001642036125</v>
      </c>
      <c r="T23" s="3">
        <f t="shared" si="2"/>
        <v>0.6993006993006993</v>
      </c>
      <c r="U23" s="3">
        <f t="shared" si="3"/>
        <v>2.052545155993432</v>
      </c>
      <c r="V23" s="3">
        <f t="shared" si="4"/>
        <v>14.585414585414586</v>
      </c>
      <c r="W23" s="3">
        <f t="shared" si="5"/>
        <v>39.16256157635468</v>
      </c>
      <c r="X23" s="7"/>
      <c r="Y23" s="7"/>
      <c r="AB23" s="7"/>
    </row>
    <row r="24" spans="2:28" ht="13.5" customHeight="1">
      <c r="B24" s="11">
        <v>16</v>
      </c>
      <c r="C24" s="8" t="s">
        <v>28</v>
      </c>
      <c r="D24" s="19">
        <v>638</v>
      </c>
      <c r="E24" s="19">
        <v>1237</v>
      </c>
      <c r="F24" s="19">
        <v>61</v>
      </c>
      <c r="G24" s="18">
        <f t="shared" si="6"/>
        <v>9.561128526645767</v>
      </c>
      <c r="H24" s="19">
        <v>246</v>
      </c>
      <c r="I24" s="18">
        <f t="shared" si="7"/>
        <v>19.886822958771223</v>
      </c>
      <c r="J24" s="19">
        <v>4</v>
      </c>
      <c r="K24" s="18">
        <v>0.6269592476489028</v>
      </c>
      <c r="L24" s="19">
        <v>12</v>
      </c>
      <c r="M24" s="18">
        <f t="shared" si="8"/>
        <v>0.9700889248181084</v>
      </c>
      <c r="N24" s="21">
        <f t="shared" si="9"/>
        <v>65</v>
      </c>
      <c r="O24" s="18">
        <f t="shared" si="10"/>
        <v>10.18808777429467</v>
      </c>
      <c r="P24" s="21">
        <f t="shared" si="11"/>
        <v>258</v>
      </c>
      <c r="Q24" s="18">
        <f t="shared" si="12"/>
        <v>20.85691188358933</v>
      </c>
      <c r="R24" s="3">
        <f t="shared" si="0"/>
        <v>9.561128526645769</v>
      </c>
      <c r="S24" s="3">
        <f t="shared" si="1"/>
        <v>19.88682295877122</v>
      </c>
      <c r="T24" s="3">
        <f t="shared" si="2"/>
        <v>0.6269592476489029</v>
      </c>
      <c r="U24" s="3">
        <f t="shared" si="3"/>
        <v>0.9700889248181084</v>
      </c>
      <c r="V24" s="3">
        <f t="shared" si="4"/>
        <v>10.18808777429467</v>
      </c>
      <c r="W24" s="3">
        <f t="shared" si="5"/>
        <v>20.85691188358933</v>
      </c>
      <c r="X24" s="7"/>
      <c r="Y24" s="7"/>
      <c r="AB24" s="7"/>
    </row>
    <row r="25" spans="2:28" ht="13.5" customHeight="1">
      <c r="B25" s="11">
        <v>17</v>
      </c>
      <c r="C25" s="8" t="s">
        <v>29</v>
      </c>
      <c r="D25" s="19">
        <v>538</v>
      </c>
      <c r="E25" s="19">
        <v>1406</v>
      </c>
      <c r="F25" s="19">
        <v>38</v>
      </c>
      <c r="G25" s="18">
        <f t="shared" si="6"/>
        <v>7.063197026022305</v>
      </c>
      <c r="H25" s="19">
        <v>316</v>
      </c>
      <c r="I25" s="18">
        <f t="shared" si="7"/>
        <v>22.475106685633</v>
      </c>
      <c r="J25" s="19">
        <v>5</v>
      </c>
      <c r="K25" s="18">
        <v>0.929368029739777</v>
      </c>
      <c r="L25" s="19">
        <v>9</v>
      </c>
      <c r="M25" s="18">
        <f t="shared" si="8"/>
        <v>0.6401137980085349</v>
      </c>
      <c r="N25" s="21">
        <f t="shared" si="9"/>
        <v>43</v>
      </c>
      <c r="O25" s="18">
        <f t="shared" si="10"/>
        <v>7.992565055762081</v>
      </c>
      <c r="P25" s="21">
        <f t="shared" si="11"/>
        <v>325</v>
      </c>
      <c r="Q25" s="18">
        <f t="shared" si="12"/>
        <v>23.115220483641536</v>
      </c>
      <c r="R25" s="3">
        <f t="shared" si="0"/>
        <v>7.063197026022305</v>
      </c>
      <c r="S25" s="3">
        <f t="shared" si="1"/>
        <v>22.475106685633</v>
      </c>
      <c r="T25" s="3">
        <f t="shared" si="2"/>
        <v>0.929368029739777</v>
      </c>
      <c r="U25" s="3">
        <f t="shared" si="3"/>
        <v>0.6401137980085349</v>
      </c>
      <c r="V25" s="3">
        <f t="shared" si="4"/>
        <v>7.992565055762082</v>
      </c>
      <c r="W25" s="3">
        <f t="shared" si="5"/>
        <v>23.115220483641536</v>
      </c>
      <c r="X25" s="7"/>
      <c r="Y25" s="7"/>
      <c r="AB25" s="7"/>
    </row>
    <row r="26" spans="2:28" ht="13.5" customHeight="1">
      <c r="B26" s="11">
        <v>18</v>
      </c>
      <c r="C26" s="8" t="s">
        <v>30</v>
      </c>
      <c r="D26" s="19">
        <v>551</v>
      </c>
      <c r="E26" s="19">
        <v>828</v>
      </c>
      <c r="F26" s="19">
        <v>58</v>
      </c>
      <c r="G26" s="18">
        <f t="shared" si="6"/>
        <v>10.526315789473683</v>
      </c>
      <c r="H26" s="19">
        <v>143</v>
      </c>
      <c r="I26" s="18">
        <f t="shared" si="7"/>
        <v>17.27053140096618</v>
      </c>
      <c r="J26" s="19">
        <v>1</v>
      </c>
      <c r="K26" s="18">
        <v>0.18148820326678766</v>
      </c>
      <c r="L26" s="19">
        <v>9</v>
      </c>
      <c r="M26" s="18">
        <f t="shared" si="8"/>
        <v>1.0869565217391304</v>
      </c>
      <c r="N26" s="21">
        <f t="shared" si="9"/>
        <v>59</v>
      </c>
      <c r="O26" s="18">
        <f t="shared" si="10"/>
        <v>10.707803992740473</v>
      </c>
      <c r="P26" s="21">
        <f t="shared" si="11"/>
        <v>152</v>
      </c>
      <c r="Q26" s="18">
        <f t="shared" si="12"/>
        <v>18.357487922705314</v>
      </c>
      <c r="R26" s="3">
        <f t="shared" si="0"/>
        <v>10.526315789473685</v>
      </c>
      <c r="S26" s="3">
        <f t="shared" si="1"/>
        <v>17.270531400966185</v>
      </c>
      <c r="T26" s="3">
        <f t="shared" si="2"/>
        <v>0.18148820326678766</v>
      </c>
      <c r="U26" s="3">
        <f t="shared" si="3"/>
        <v>1.0869565217391304</v>
      </c>
      <c r="V26" s="3">
        <f t="shared" si="4"/>
        <v>10.707803992740471</v>
      </c>
      <c r="W26" s="3">
        <f t="shared" si="5"/>
        <v>18.357487922705314</v>
      </c>
      <c r="X26" s="7"/>
      <c r="Y26" s="7"/>
      <c r="AB26" s="7"/>
    </row>
    <row r="27" spans="2:28" ht="13.5" customHeight="1">
      <c r="B27" s="11">
        <v>19</v>
      </c>
      <c r="C27" s="8" t="s">
        <v>31</v>
      </c>
      <c r="D27" s="19">
        <v>431</v>
      </c>
      <c r="E27" s="19">
        <v>1040</v>
      </c>
      <c r="F27" s="19">
        <v>64</v>
      </c>
      <c r="G27" s="18">
        <f t="shared" si="6"/>
        <v>14.849187935034802</v>
      </c>
      <c r="H27" s="19">
        <v>176</v>
      </c>
      <c r="I27" s="18">
        <f t="shared" si="7"/>
        <v>16.923076923076923</v>
      </c>
      <c r="J27" s="19">
        <v>4</v>
      </c>
      <c r="K27" s="18">
        <v>0.9280742459396751</v>
      </c>
      <c r="L27" s="19">
        <v>6</v>
      </c>
      <c r="M27" s="18">
        <f t="shared" si="8"/>
        <v>0.576923076923077</v>
      </c>
      <c r="N27" s="21">
        <f t="shared" si="9"/>
        <v>68</v>
      </c>
      <c r="O27" s="18">
        <f t="shared" si="10"/>
        <v>15.777262180974477</v>
      </c>
      <c r="P27" s="21">
        <f t="shared" si="11"/>
        <v>182</v>
      </c>
      <c r="Q27" s="18">
        <f t="shared" si="12"/>
        <v>17.5</v>
      </c>
      <c r="R27" s="3">
        <f t="shared" si="0"/>
        <v>14.849187935034802</v>
      </c>
      <c r="S27" s="3">
        <f t="shared" si="1"/>
        <v>16.923076923076923</v>
      </c>
      <c r="T27" s="3">
        <f t="shared" si="2"/>
        <v>0.9280742459396751</v>
      </c>
      <c r="U27" s="3">
        <f t="shared" si="3"/>
        <v>0.5769230769230769</v>
      </c>
      <c r="V27" s="3">
        <f t="shared" si="4"/>
        <v>15.777262180974478</v>
      </c>
      <c r="W27" s="3">
        <f t="shared" si="5"/>
        <v>17.5</v>
      </c>
      <c r="X27" s="7"/>
      <c r="Y27" s="7"/>
      <c r="AB27" s="7"/>
    </row>
    <row r="28" spans="2:28" ht="13.5" customHeight="1">
      <c r="B28" s="11">
        <v>20</v>
      </c>
      <c r="C28" s="8" t="s">
        <v>32</v>
      </c>
      <c r="D28" s="19">
        <v>1157</v>
      </c>
      <c r="E28" s="19">
        <v>1611</v>
      </c>
      <c r="F28" s="19">
        <v>112</v>
      </c>
      <c r="G28" s="18">
        <f t="shared" si="6"/>
        <v>9.680207433016422</v>
      </c>
      <c r="H28" s="19">
        <v>354</v>
      </c>
      <c r="I28" s="18">
        <f t="shared" si="7"/>
        <v>21.973929236499067</v>
      </c>
      <c r="J28" s="19">
        <v>6</v>
      </c>
      <c r="K28" s="18">
        <v>0.5185825410544511</v>
      </c>
      <c r="L28" s="19">
        <v>25</v>
      </c>
      <c r="M28" s="18">
        <f t="shared" si="8"/>
        <v>1.5518311607697082</v>
      </c>
      <c r="N28" s="21">
        <f t="shared" si="9"/>
        <v>118</v>
      </c>
      <c r="O28" s="18">
        <f t="shared" si="10"/>
        <v>10.198789974070872</v>
      </c>
      <c r="P28" s="21">
        <f t="shared" si="11"/>
        <v>379</v>
      </c>
      <c r="Q28" s="18">
        <f t="shared" si="12"/>
        <v>23.525760397268776</v>
      </c>
      <c r="R28" s="3">
        <f t="shared" si="0"/>
        <v>9.680207433016422</v>
      </c>
      <c r="S28" s="3">
        <f t="shared" si="1"/>
        <v>21.973929236499067</v>
      </c>
      <c r="T28" s="3">
        <f t="shared" si="2"/>
        <v>0.5185825410544511</v>
      </c>
      <c r="U28" s="3">
        <f t="shared" si="3"/>
        <v>1.5518311607697082</v>
      </c>
      <c r="V28" s="3">
        <f t="shared" si="4"/>
        <v>10.198789974070873</v>
      </c>
      <c r="W28" s="3">
        <f t="shared" si="5"/>
        <v>23.525760397268776</v>
      </c>
      <c r="X28" s="7"/>
      <c r="Y28" s="7"/>
      <c r="AB28" s="7"/>
    </row>
    <row r="29" spans="2:28" ht="13.5" customHeight="1">
      <c r="B29" s="11">
        <v>21</v>
      </c>
      <c r="C29" s="8" t="s">
        <v>33</v>
      </c>
      <c r="D29" s="19">
        <v>246</v>
      </c>
      <c r="E29" s="19">
        <v>537</v>
      </c>
      <c r="F29" s="19">
        <v>37</v>
      </c>
      <c r="G29" s="18">
        <f t="shared" si="6"/>
        <v>15.040650406504067</v>
      </c>
      <c r="H29" s="19">
        <v>156</v>
      </c>
      <c r="I29" s="18">
        <f t="shared" si="7"/>
        <v>29.05027932960894</v>
      </c>
      <c r="J29" s="19">
        <v>1</v>
      </c>
      <c r="K29" s="18">
        <v>0.40650406504065045</v>
      </c>
      <c r="L29" s="19">
        <v>8</v>
      </c>
      <c r="M29" s="18">
        <f t="shared" si="8"/>
        <v>1.48975791433892</v>
      </c>
      <c r="N29" s="21">
        <f t="shared" si="9"/>
        <v>38</v>
      </c>
      <c r="O29" s="18">
        <f t="shared" si="10"/>
        <v>15.447154471544716</v>
      </c>
      <c r="P29" s="21">
        <f t="shared" si="11"/>
        <v>164</v>
      </c>
      <c r="Q29" s="18">
        <f t="shared" si="12"/>
        <v>30.54003724394786</v>
      </c>
      <c r="R29" s="3">
        <f t="shared" si="0"/>
        <v>15.040650406504065</v>
      </c>
      <c r="S29" s="3">
        <f t="shared" si="1"/>
        <v>29.050279329608937</v>
      </c>
      <c r="T29" s="3">
        <f t="shared" si="2"/>
        <v>0.4065040650406504</v>
      </c>
      <c r="U29" s="3">
        <f t="shared" si="3"/>
        <v>1.48975791433892</v>
      </c>
      <c r="V29" s="3">
        <f t="shared" si="4"/>
        <v>15.447154471544716</v>
      </c>
      <c r="W29" s="3">
        <f t="shared" si="5"/>
        <v>30.540037243947857</v>
      </c>
      <c r="X29" s="7"/>
      <c r="Y29" s="7"/>
      <c r="AB29" s="7"/>
    </row>
    <row r="30" spans="2:28" ht="13.5" customHeight="1">
      <c r="B30" s="11">
        <v>22</v>
      </c>
      <c r="C30" s="8" t="s">
        <v>34</v>
      </c>
      <c r="D30" s="19">
        <v>595</v>
      </c>
      <c r="E30" s="19">
        <v>863</v>
      </c>
      <c r="F30" s="19">
        <v>46</v>
      </c>
      <c r="G30" s="18">
        <f t="shared" si="6"/>
        <v>7.73109243697479</v>
      </c>
      <c r="H30" s="19">
        <v>223</v>
      </c>
      <c r="I30" s="18">
        <f t="shared" si="7"/>
        <v>25.840092699884128</v>
      </c>
      <c r="J30" s="19">
        <v>2</v>
      </c>
      <c r="K30" s="18">
        <v>0.33613445378151263</v>
      </c>
      <c r="L30" s="19">
        <v>8</v>
      </c>
      <c r="M30" s="18">
        <f t="shared" si="8"/>
        <v>0.9269988412514484</v>
      </c>
      <c r="N30" s="21">
        <f t="shared" si="9"/>
        <v>48</v>
      </c>
      <c r="O30" s="18">
        <f t="shared" si="10"/>
        <v>8.067226890756302</v>
      </c>
      <c r="P30" s="21">
        <f t="shared" si="11"/>
        <v>231</v>
      </c>
      <c r="Q30" s="18">
        <f t="shared" si="12"/>
        <v>26.767091541135574</v>
      </c>
      <c r="R30" s="3">
        <f t="shared" si="0"/>
        <v>7.73109243697479</v>
      </c>
      <c r="S30" s="3">
        <f t="shared" si="1"/>
        <v>25.840092699884124</v>
      </c>
      <c r="T30" s="3">
        <f t="shared" si="2"/>
        <v>0.33613445378151263</v>
      </c>
      <c r="U30" s="3">
        <f t="shared" si="3"/>
        <v>0.9269988412514485</v>
      </c>
      <c r="V30" s="3">
        <f t="shared" si="4"/>
        <v>8.067226890756302</v>
      </c>
      <c r="W30" s="3">
        <f t="shared" si="5"/>
        <v>26.767091541135574</v>
      </c>
      <c r="X30" s="7"/>
      <c r="Y30" s="7"/>
      <c r="AB30" s="7"/>
    </row>
    <row r="31" spans="2:28" ht="13.5" customHeight="1">
      <c r="B31" s="11">
        <v>23</v>
      </c>
      <c r="C31" s="8" t="s">
        <v>35</v>
      </c>
      <c r="D31" s="19">
        <v>531</v>
      </c>
      <c r="E31" s="19">
        <v>952</v>
      </c>
      <c r="F31" s="19">
        <v>50</v>
      </c>
      <c r="G31" s="18">
        <f t="shared" si="6"/>
        <v>9.416195856873824</v>
      </c>
      <c r="H31" s="19">
        <v>272</v>
      </c>
      <c r="I31" s="18">
        <f t="shared" si="7"/>
        <v>28.57142857142857</v>
      </c>
      <c r="J31" s="19">
        <v>10</v>
      </c>
      <c r="K31" s="18">
        <v>1.8832391713747645</v>
      </c>
      <c r="L31" s="19">
        <v>12</v>
      </c>
      <c r="M31" s="18">
        <f t="shared" si="8"/>
        <v>1.2605042016806722</v>
      </c>
      <c r="N31" s="21">
        <f t="shared" si="9"/>
        <v>60</v>
      </c>
      <c r="O31" s="18">
        <f t="shared" si="10"/>
        <v>11.299435028248588</v>
      </c>
      <c r="P31" s="21">
        <f t="shared" si="11"/>
        <v>284</v>
      </c>
      <c r="Q31" s="18">
        <f t="shared" si="12"/>
        <v>29.831932773109244</v>
      </c>
      <c r="R31" s="3">
        <f t="shared" si="0"/>
        <v>9.416195856873824</v>
      </c>
      <c r="S31" s="3">
        <f t="shared" si="1"/>
        <v>28.571428571428573</v>
      </c>
      <c r="T31" s="3">
        <f t="shared" si="2"/>
        <v>1.8832391713747645</v>
      </c>
      <c r="U31" s="3">
        <f t="shared" si="3"/>
        <v>1.2605042016806722</v>
      </c>
      <c r="V31" s="3">
        <f t="shared" si="4"/>
        <v>11.299435028248588</v>
      </c>
      <c r="W31" s="3">
        <f t="shared" si="5"/>
        <v>29.831932773109244</v>
      </c>
      <c r="X31" s="7"/>
      <c r="Y31" s="7"/>
      <c r="AB31" s="7"/>
    </row>
    <row r="32" spans="2:28" ht="13.5" customHeight="1">
      <c r="B32" s="11">
        <v>24</v>
      </c>
      <c r="C32" s="8" t="s">
        <v>36</v>
      </c>
      <c r="D32" s="19">
        <v>259</v>
      </c>
      <c r="E32" s="19">
        <v>461</v>
      </c>
      <c r="F32" s="19">
        <v>41</v>
      </c>
      <c r="G32" s="18">
        <f t="shared" si="6"/>
        <v>15.83011583011583</v>
      </c>
      <c r="H32" s="19">
        <v>168</v>
      </c>
      <c r="I32" s="18">
        <f t="shared" si="7"/>
        <v>36.44251626898048</v>
      </c>
      <c r="J32" s="19">
        <v>2</v>
      </c>
      <c r="K32" s="18">
        <v>0.7722007722007722</v>
      </c>
      <c r="L32" s="19">
        <v>5</v>
      </c>
      <c r="M32" s="18">
        <f t="shared" si="8"/>
        <v>1.0845986984815619</v>
      </c>
      <c r="N32" s="21">
        <f t="shared" si="9"/>
        <v>43</v>
      </c>
      <c r="O32" s="18">
        <f t="shared" si="10"/>
        <v>16.602316602316602</v>
      </c>
      <c r="P32" s="21">
        <f t="shared" si="11"/>
        <v>173</v>
      </c>
      <c r="Q32" s="18">
        <f t="shared" si="12"/>
        <v>37.52711496746204</v>
      </c>
      <c r="R32" s="3">
        <f t="shared" si="0"/>
        <v>15.83011583011583</v>
      </c>
      <c r="S32" s="3">
        <f t="shared" si="1"/>
        <v>36.44251626898048</v>
      </c>
      <c r="T32" s="3">
        <f t="shared" si="2"/>
        <v>0.7722007722007722</v>
      </c>
      <c r="U32" s="3">
        <f t="shared" si="3"/>
        <v>1.0845986984815619</v>
      </c>
      <c r="V32" s="3">
        <f t="shared" si="4"/>
        <v>16.602316602316602</v>
      </c>
      <c r="W32" s="3">
        <f t="shared" si="5"/>
        <v>37.52711496746204</v>
      </c>
      <c r="X32" s="7"/>
      <c r="Y32" s="7"/>
      <c r="AB32" s="7"/>
    </row>
    <row r="33" spans="2:28" ht="13.5" customHeight="1">
      <c r="B33" s="11">
        <v>25</v>
      </c>
      <c r="C33" s="8" t="s">
        <v>37</v>
      </c>
      <c r="D33" s="19">
        <v>1114</v>
      </c>
      <c r="E33" s="19">
        <v>1383</v>
      </c>
      <c r="F33" s="19">
        <v>61</v>
      </c>
      <c r="G33" s="18">
        <f t="shared" si="6"/>
        <v>5.475763016157989</v>
      </c>
      <c r="H33" s="19">
        <v>392</v>
      </c>
      <c r="I33" s="18">
        <f t="shared" si="7"/>
        <v>28.344179320318148</v>
      </c>
      <c r="J33" s="19">
        <v>5</v>
      </c>
      <c r="K33" s="18">
        <v>0.4488330341113106</v>
      </c>
      <c r="L33" s="19">
        <v>11</v>
      </c>
      <c r="M33" s="18">
        <f t="shared" si="8"/>
        <v>0.7953723788864787</v>
      </c>
      <c r="N33" s="21">
        <f t="shared" si="9"/>
        <v>66</v>
      </c>
      <c r="O33" s="18">
        <f t="shared" si="10"/>
        <v>5.9245960502693</v>
      </c>
      <c r="P33" s="21">
        <f t="shared" si="11"/>
        <v>403</v>
      </c>
      <c r="Q33" s="18">
        <f t="shared" si="12"/>
        <v>29.13955169920463</v>
      </c>
      <c r="R33" s="3">
        <f t="shared" si="0"/>
        <v>5.475763016157989</v>
      </c>
      <c r="S33" s="3">
        <f t="shared" si="1"/>
        <v>28.344179320318148</v>
      </c>
      <c r="T33" s="3">
        <f t="shared" si="2"/>
        <v>0.4488330341113106</v>
      </c>
      <c r="U33" s="3">
        <f t="shared" si="3"/>
        <v>0.7953723788864787</v>
      </c>
      <c r="V33" s="3">
        <f t="shared" si="4"/>
        <v>5.9245960502693</v>
      </c>
      <c r="W33" s="3">
        <f t="shared" si="5"/>
        <v>29.139551699204628</v>
      </c>
      <c r="X33" s="7"/>
      <c r="Y33" s="7"/>
      <c r="AB33" s="7"/>
    </row>
    <row r="34" spans="2:23" ht="13.5" customHeight="1">
      <c r="B34" s="11">
        <v>26</v>
      </c>
      <c r="C34" s="8" t="s">
        <v>38</v>
      </c>
      <c r="D34" s="19">
        <v>1289</v>
      </c>
      <c r="E34" s="19">
        <v>1366</v>
      </c>
      <c r="F34" s="19">
        <v>124</v>
      </c>
      <c r="G34" s="18">
        <f t="shared" si="6"/>
        <v>9.619860356865788</v>
      </c>
      <c r="H34" s="19">
        <v>330</v>
      </c>
      <c r="I34" s="18">
        <f t="shared" si="7"/>
        <v>24.15812591508053</v>
      </c>
      <c r="J34" s="19">
        <v>13</v>
      </c>
      <c r="K34" s="18">
        <v>1.008533747090768</v>
      </c>
      <c r="L34" s="19">
        <v>23</v>
      </c>
      <c r="M34" s="18">
        <f t="shared" si="8"/>
        <v>1.6837481698389458</v>
      </c>
      <c r="N34" s="21">
        <f t="shared" si="9"/>
        <v>137</v>
      </c>
      <c r="O34" s="18">
        <f t="shared" si="10"/>
        <v>10.628394103956555</v>
      </c>
      <c r="P34" s="21">
        <f t="shared" si="11"/>
        <v>353</v>
      </c>
      <c r="Q34" s="18">
        <f t="shared" si="12"/>
        <v>25.841874084919475</v>
      </c>
      <c r="R34" s="3">
        <f t="shared" si="0"/>
        <v>9.619860356865788</v>
      </c>
      <c r="S34" s="3">
        <f t="shared" si="1"/>
        <v>24.15812591508053</v>
      </c>
      <c r="T34" s="3">
        <f t="shared" si="2"/>
        <v>1.008533747090768</v>
      </c>
      <c r="U34" s="3">
        <f t="shared" si="3"/>
        <v>1.6837481698389458</v>
      </c>
      <c r="V34" s="3">
        <f t="shared" si="4"/>
        <v>10.628394103956555</v>
      </c>
      <c r="W34" s="3">
        <f t="shared" si="5"/>
        <v>25.84187408491947</v>
      </c>
    </row>
    <row r="35" spans="2:28" ht="13.5" customHeight="1">
      <c r="B35" s="11">
        <v>27</v>
      </c>
      <c r="C35" s="8" t="s">
        <v>39</v>
      </c>
      <c r="D35" s="19"/>
      <c r="E35" s="19"/>
      <c r="F35" s="19"/>
      <c r="G35" s="18"/>
      <c r="H35" s="19"/>
      <c r="I35" s="18"/>
      <c r="J35" s="19"/>
      <c r="K35" s="18"/>
      <c r="L35" s="19"/>
      <c r="M35" s="18"/>
      <c r="N35" s="21"/>
      <c r="O35" s="18"/>
      <c r="P35" s="21"/>
      <c r="Q35" s="18"/>
      <c r="R35" s="3">
        <f>IF(D35=0,0,SUM(H35*100/D35))</f>
        <v>0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7"/>
      <c r="Y35" s="7"/>
      <c r="AB35" s="7"/>
    </row>
    <row r="36" spans="2:23" ht="13.5" customHeight="1">
      <c r="B36" s="15"/>
      <c r="C36" s="16" t="s">
        <v>40</v>
      </c>
      <c r="D36" s="22">
        <f>SUM(D9:D35)</f>
        <v>17696</v>
      </c>
      <c r="E36" s="22">
        <f>SUM(E9:E35)</f>
        <v>32926</v>
      </c>
      <c r="F36" s="22">
        <f>SUM(F9:F35)</f>
        <v>2086</v>
      </c>
      <c r="G36" s="17">
        <f>IF(D36=0,0,F36/D36*100)</f>
        <v>11.787974683544304</v>
      </c>
      <c r="H36" s="22">
        <f>SUM(H9:H35)</f>
        <v>7032</v>
      </c>
      <c r="I36" s="17">
        <f>IF(E36=0,"0",H36/E36*100)</f>
        <v>21.356982323999272</v>
      </c>
      <c r="J36" s="22">
        <v>139</v>
      </c>
      <c r="K36" s="17">
        <v>0.7854882459312839</v>
      </c>
      <c r="L36" s="22">
        <f>SUM(L9:L35)</f>
        <v>404</v>
      </c>
      <c r="M36" s="17">
        <f>IF(E36=0,"0",L36/E36*100)</f>
        <v>1.2269938650306749</v>
      </c>
      <c r="N36" s="22">
        <f>SUM(N9:N35)</f>
        <v>2225</v>
      </c>
      <c r="O36" s="17">
        <f>IF(D36=0,0,N36/D36*100)</f>
        <v>12.573462929475587</v>
      </c>
      <c r="P36" s="22">
        <f>SUM(P9:P35)</f>
        <v>7436</v>
      </c>
      <c r="Q36" s="17">
        <f t="shared" si="12"/>
        <v>22.583976189029947</v>
      </c>
      <c r="R36" s="3">
        <f>IF(D36=0,0,SUM(F36*100/D36))</f>
        <v>11.787974683544304</v>
      </c>
      <c r="S36" s="3">
        <f t="shared" si="1"/>
        <v>21.356982323999272</v>
      </c>
      <c r="T36" s="3">
        <f t="shared" si="2"/>
        <v>0.7854882459312839</v>
      </c>
      <c r="U36" s="3">
        <f t="shared" si="3"/>
        <v>1.2269938650306749</v>
      </c>
      <c r="V36" s="3">
        <f t="shared" si="4"/>
        <v>12.573462929475587</v>
      </c>
      <c r="W36" s="3">
        <f t="shared" si="5"/>
        <v>22.583976189029947</v>
      </c>
    </row>
    <row r="37" spans="6:10" ht="12.75">
      <c r="F37" s="3">
        <v>1983</v>
      </c>
      <c r="J37" s="3">
        <v>386</v>
      </c>
    </row>
    <row r="38" ht="12.75">
      <c r="C38" s="1" t="s">
        <v>41</v>
      </c>
    </row>
    <row r="39" spans="4:8" ht="12.75">
      <c r="D39" s="29"/>
      <c r="E39" s="30"/>
      <c r="F39" s="30"/>
      <c r="G39" s="30"/>
      <c r="H39" s="30"/>
    </row>
  </sheetData>
  <sheetProtection/>
  <mergeCells count="18">
    <mergeCell ref="D39:H39"/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conditionalFormatting sqref="D9:Q36">
    <cfRule type="cellIs" priority="1" dxfId="1" operator="equal" stopIfTrue="1">
      <formula>0</formula>
    </cfRule>
  </conditionalFormatting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2016-08-17T09:11:45Z</cp:lastPrinted>
  <dcterms:created xsi:type="dcterms:W3CDTF">2011-07-25T07:04:31Z</dcterms:created>
  <dcterms:modified xsi:type="dcterms:W3CDTF">2017-08-22T09:34:32Z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2209516</vt:i4>
  </property>
  <property fmtid="{D5CDD505-2E9C-101B-9397-08002B2CF9AE}" pid="7" name="Тип звіту">
    <vt:lpwstr>8.1. Якість розгляду адміністративних справ місцевими загальними судами</vt:lpwstr>
  </property>
  <property fmtid="{D5CDD505-2E9C-101B-9397-08002B2CF9AE}" pid="8" name="К.Cума">
    <vt:lpwstr>5A7E6DD7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2F82324D</vt:lpwstr>
  </property>
  <property fmtid="{D5CDD505-2E9C-101B-9397-08002B2CF9AE}" pid="16" name="Версія БД">
    <vt:lpwstr>3.18.0.1578</vt:lpwstr>
  </property>
</Properties>
</file>